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565" tabRatio="878" activeTab="1"/>
  </bookViews>
  <sheets>
    <sheet name="Rekapitulacija" sheetId="1" r:id="rId1"/>
    <sheet name="Rušitvena dela" sheetId="2" r:id="rId2"/>
    <sheet name="Zemeljska del" sheetId="3" r:id="rId3"/>
    <sheet name="Betonska dela" sheetId="4" r:id="rId4"/>
    <sheet name="Opaži" sheetId="5" r:id="rId5"/>
    <sheet name="Zidarska dela" sheetId="6" r:id="rId6"/>
    <sheet name="Kanalizacija" sheetId="7" r:id="rId7"/>
    <sheet name="Ključ dela" sheetId="8" r:id="rId8"/>
    <sheet name="Estrihi" sheetId="9" r:id="rId9"/>
    <sheet name="Okna in vrata" sheetId="10" r:id="rId10"/>
    <sheet name="keramika" sheetId="11" r:id="rId11"/>
    <sheet name="finalni tlaki" sheetId="12" r:id="rId12"/>
    <sheet name="suhomontažna dela" sheetId="13" r:id="rId13"/>
    <sheet name="Slikopleskarska dela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#REF!</definedName>
    <definedName name="CEVICU">#REF!</definedName>
    <definedName name="cevicu2">#REF!</definedName>
    <definedName name="CEVIJE">#REF!</definedName>
    <definedName name="CEVINIRO">#REF!</definedName>
    <definedName name="ceviniro2">#REF!</definedName>
    <definedName name="do">#REF!</definedName>
    <definedName name="DOL">#REF!</definedName>
    <definedName name="DOL?">#REF!</definedName>
    <definedName name="dol2">#REF!</definedName>
    <definedName name="DOO">#REF!</definedName>
    <definedName name="ental">#REF!</definedName>
    <definedName name="ENTALPIJA">#REF!</definedName>
    <definedName name="Excel_BuiltIn_Database">'[6]Sottocentrale'!$A$2:$H$1009</definedName>
    <definedName name="grad.rekap.">#REF!</definedName>
    <definedName name="grad_rekap_">#REF!</definedName>
    <definedName name="HX">#REF!</definedName>
    <definedName name="hx2">#REF!</definedName>
    <definedName name="KANALI">#REF!</definedName>
    <definedName name="kanali2">#REF!</definedName>
    <definedName name="KVSV5328A">#REF!</definedName>
    <definedName name="KVSV5329A">#REF!</definedName>
    <definedName name="NAP">#REF!</definedName>
    <definedName name="PODATKI">#REF!</definedName>
    <definedName name="_xlnm.Print_Area" localSheetId="3">'Betonska dela'!$A$1:$G$10</definedName>
    <definedName name="_xlnm.Print_Area" localSheetId="11">'finalni tlaki'!$A$1:$H$18</definedName>
    <definedName name="_xlnm.Print_Area" localSheetId="6">'Kanalizacija'!$A$1:$G$17</definedName>
    <definedName name="_xlnm.Print_Area" localSheetId="10">'keramika'!$A$1:$H$12</definedName>
    <definedName name="_xlnm.Print_Area" localSheetId="4">'Opaži'!$A$1:$G$13</definedName>
    <definedName name="_xlnm.Print_Area" localSheetId="0">'Rekapitulacija'!$A$1:$G$45</definedName>
    <definedName name="_xlnm.Print_Area" localSheetId="5">'Zidarska dela'!$A$1:$G$27</definedName>
    <definedName name="PPENT">#REF!</definedName>
    <definedName name="PPVOL">#REF!</definedName>
    <definedName name="Print_Area_MI">#REF!</definedName>
    <definedName name="Print_Area_MI2">#REF!</definedName>
    <definedName name="VISZR">#REF!</definedName>
    <definedName name="xx">'[2]CEHLKL-6-12'!$B$12:$H$997</definedName>
    <definedName name="DATABASE">'[6]Sottocentrale'!$A$2:$H$1009</definedName>
  </definedNames>
  <calcPr fullCalcOnLoad="1"/>
</workbook>
</file>

<file path=xl/sharedStrings.xml><?xml version="1.0" encoding="utf-8"?>
<sst xmlns="http://schemas.openxmlformats.org/spreadsheetml/2006/main" count="250" uniqueCount="120">
  <si>
    <t xml:space="preserve">2. Varovalni odri, ki služijo varovanju življenja izvajalcev ter ostalih na gradbišču in niso posebej navedena v tem popisu (glej opaže) se za čas izvajanja ne obračunavajo posebej, ampak jih je potrebno upoštevati v cenah za enoto posameznih postavk, v kolikor to ni v popisu posebej opisano in označeno. </t>
  </si>
  <si>
    <t>KLUČAVNIČARSKA DELA SKUPAJ</t>
  </si>
  <si>
    <t>OKNA IN VRATA</t>
  </si>
  <si>
    <t>OKNA IN VRATA SKUPAJ</t>
  </si>
  <si>
    <t>KERAMIČARSKA DELA</t>
  </si>
  <si>
    <t>SLIKOPLESKARSKA DELA</t>
  </si>
  <si>
    <t>SKUPNA REKAPITULACIJA</t>
  </si>
  <si>
    <t>A.</t>
  </si>
  <si>
    <t>GRADBENA DELA</t>
  </si>
  <si>
    <t>I.</t>
  </si>
  <si>
    <t>II.</t>
  </si>
  <si>
    <t>III.</t>
  </si>
  <si>
    <t>001.</t>
  </si>
  <si>
    <t>kos</t>
  </si>
  <si>
    <t>POPIS</t>
  </si>
  <si>
    <t>EM</t>
  </si>
  <si>
    <t>KOL</t>
  </si>
  <si>
    <t>ZNESEK</t>
  </si>
  <si>
    <t>m2</t>
  </si>
  <si>
    <t>m3</t>
  </si>
  <si>
    <t>m1</t>
  </si>
  <si>
    <t>BETONSKA DELA</t>
  </si>
  <si>
    <t>IV.</t>
  </si>
  <si>
    <t>OPAŽI</t>
  </si>
  <si>
    <t>V.</t>
  </si>
  <si>
    <t>ZIDARSKA DELA</t>
  </si>
  <si>
    <t>008.a</t>
  </si>
  <si>
    <t>C/E (delo)</t>
  </si>
  <si>
    <t>Lahki pomični delovni odri</t>
  </si>
  <si>
    <t xml:space="preserve">KANALIZACIJA </t>
  </si>
  <si>
    <t>Nabava, dobava in vgrajevanje LTŽ pokrovov 15t, premera 60 cm.</t>
  </si>
  <si>
    <t>KANALIZACIJA SKUPAJ</t>
  </si>
  <si>
    <t xml:space="preserve">KANALIZACIJA - </t>
  </si>
  <si>
    <t>VI.</t>
  </si>
  <si>
    <t>SKUPAJ GRADBENA DELA</t>
  </si>
  <si>
    <t>BETONSKA DELA SKUPAJ</t>
  </si>
  <si>
    <t>OPAŽI SKUPAJ</t>
  </si>
  <si>
    <t>ZIDARSKA DELA SKUPAJ</t>
  </si>
  <si>
    <t>ZEMELJSKA DELA</t>
  </si>
  <si>
    <t>Strojno utrjevanje dna izkopa z vibracijsko ploščo do predpisane zbitosti.</t>
  </si>
  <si>
    <r>
      <t xml:space="preserve">Nabava, dobava in vgrajevanje tamponskega nasutja </t>
    </r>
    <r>
      <rPr>
        <b/>
        <sz val="9"/>
        <rFont val="Arial"/>
        <family val="2"/>
      </rPr>
      <t>pod temelj</t>
    </r>
    <r>
      <rPr>
        <sz val="9"/>
        <rFont val="Arial"/>
        <family val="2"/>
      </rPr>
      <t>i iz čistega gramoza granulacije 0-50 mm s potrebnim planiranjem, premeti, razstiranjem in utrjevanjem po plasteh (modul zbitosti poda statik). Uporabi se gramoz od izkopa</t>
    </r>
  </si>
  <si>
    <t>008.b</t>
  </si>
  <si>
    <t>Nabava, dobava in vgrajevanje zasipa za zidovi iz čistega lomljenca ali kombiniranega agregata max 150 mm s potrebnim planiranjem,  razstiranjem in utrjevanjem po plasteh .</t>
  </si>
  <si>
    <t>Kombinirani zasip (80% strojno, 20% ročno) za zidovi objekta z izkopanim materialom III. - IV. Ktg, deponiranim ob objektu ali začasni deponiji in utrjevanjem zasipa po plasteh. Pri zasipavanju je potrebno paziti, da ne pride do poškodb vertikalne izolacije ali njene zaščite.</t>
  </si>
  <si>
    <t xml:space="preserve">C/E </t>
  </si>
  <si>
    <t>kg</t>
  </si>
  <si>
    <t>TLAKARSKA DELA - ESTRIHI in izolacije</t>
  </si>
  <si>
    <t>C/E(delo+mat.)</t>
  </si>
  <si>
    <t>TLAKARSKA DELA - ESTRIHI SKUPAJ</t>
  </si>
  <si>
    <t>Finalno čiščenje prostorov celotnega objekta po končanih delih: vsi notranji in zunanji tlaki, sanitarni elementi,stavbno pohištvo, okenske police, zunanje in notranje ograje s polnili, stenske obloge, fiksna oprema in napeljave ter stopnišča,… obračun po netto tlorisni površini objekta.</t>
  </si>
  <si>
    <t>Nabava, dobava in polaganje peskolova gl. 0,6 m, premera 30 cm, skupaj z betonskim pokrovom.</t>
  </si>
  <si>
    <t>KERAMIKA SKUPAJ</t>
  </si>
  <si>
    <t>KERAMIKA</t>
  </si>
  <si>
    <t>dobava in polaganje talne keramike srednjega cenovnega razreda, po izbiri projektanta. Ploščice so lepljene na že pripravljeno podlago, fuge so stičene in fugirane s fugirno maso.</t>
  </si>
  <si>
    <t>dobava in polaganje stenske keramike srednjega cenovnega razreda, po izbiri projektanta. Ploščice so lepljene na že pripravljeno podlago, fuge so stičene in fugirane s fugirno maso. V ceni so upoštevane tudi pvc kotne in zaključne letvice.</t>
  </si>
  <si>
    <t>ESTRIHI</t>
  </si>
  <si>
    <t>VII.</t>
  </si>
  <si>
    <t>Nabava, dobava in polaganje drenažno kanalizacijske cevi fi 110 (Raudril), komplet z bet. posteljo drenažnim obsipom in filcem, vse po detajlu iz projekta.</t>
  </si>
  <si>
    <t>ogrevanje</t>
  </si>
  <si>
    <t>vodovod</t>
  </si>
  <si>
    <t>prezračevanje</t>
  </si>
  <si>
    <t>002.01.</t>
  </si>
  <si>
    <t>002.02.</t>
  </si>
  <si>
    <t>FINALNI TLAKI SKUPAJ</t>
  </si>
  <si>
    <t>FINALNI TLAKI</t>
  </si>
  <si>
    <t>SLIKOPLESKARSKA DELA SKUPAJ</t>
  </si>
  <si>
    <t>B.</t>
  </si>
  <si>
    <t>OBRTNIŠKA DELA</t>
  </si>
  <si>
    <t>ELEKTROINSTALACIJE:</t>
  </si>
  <si>
    <t>STROJNE INSTALACIJE:</t>
  </si>
  <si>
    <t>SKUPAJ gradbena, obrtniška in instalacijska dela</t>
  </si>
  <si>
    <t xml:space="preserve">Izdelava, dobava in montaža notranjih vrat,lesen suhomontažni podboj, leseno krilo,  tesnili, pripiro, nasadili, ključavnico, kljuko, v barvi , kvaliteti in tipu po izbiri projektanta. Vrata so oblikovana po shemi iz PZI projekta ali po programu proizvajalca. </t>
  </si>
  <si>
    <t xml:space="preserve">1. V ceno za enoto mere morajo biti vračunani stroški za izdelavo delavniških načrtov ter detajlov za izvedbo posameznih konstrukcijskih elementov in izdelava predizmer na objektu. </t>
  </si>
  <si>
    <t>C/E(delo)</t>
  </si>
  <si>
    <t>SKUPAJ OBRTNIŠKA DELA</t>
  </si>
  <si>
    <t>C/E(mat.)</t>
  </si>
  <si>
    <t>KLJUČAVNIČARSKA DELA</t>
  </si>
  <si>
    <t>OPOMBA: Pri izvajanju ključavničarskih del je upoštevati vsa pripravljalna, pomožna in zaključna dela. Hkrati je potrebno upoštevati še:</t>
  </si>
  <si>
    <t>Izdelava vidnega opaža preklad in nosilcev brez zoba s podpiranjem do 3,00 m.</t>
  </si>
  <si>
    <t>Transport izkopanega materiala na stalno deponijo s plačilom vseh potrebnih taks in pristojbin. Količina odvisna od ustreznosti materiala za zasip (F=1,25).</t>
  </si>
  <si>
    <t>Lesena vrata, dim. 91/240</t>
  </si>
  <si>
    <t xml:space="preserve">  </t>
  </si>
  <si>
    <t>Odbijanje stenskih in talnih keramičnih ploščic s transportom na začasno deponijo ob objektu.</t>
  </si>
  <si>
    <t>RUŠITVENA DELA</t>
  </si>
  <si>
    <t>Nepredvidena rušitvena dela (obračun po dejanskih stroških.  Ocena 10%</t>
  </si>
  <si>
    <t>Nepredvidena zemeljska dela (obračun po dejanskih stroških). Ocena 10%</t>
  </si>
  <si>
    <t>Dobava in vgrajevanje nearmiranega betona MB 15 v debelini 8 do 10 cm za podložne betone.</t>
  </si>
  <si>
    <t xml:space="preserve">Nabava, dobava in polaganje horizontalne hidroizolacije  v sestavi 1x hladni premaz in 1x bitumenski polno varjeni armiran trak poljubnega proizvajalca s potrebnimi vertikalnimi zavihki mnimalno do območja estriha. </t>
  </si>
  <si>
    <t>Nabava, dobava in izdelava vertikalne hidroizolacije v sestavi 1x hladni premaz in 1x bitumensko armiran polno varjen trak poljubnega proizvajalca s potrebnimi hor. zavihki na peti temeljev. Stik v vogalu med steno in peto temelja se izdela z zaokrožnico. Upoštevati prethodno čiščenje zidov.</t>
  </si>
  <si>
    <t>Izdelava cementne prevleke kot podlaga horizontalni in vertikalni hidroizolaciji.</t>
  </si>
  <si>
    <t>Dobava in polaganje 16 cm toplotne izolacije XPS ter zaščito z gumpčasto folijo.</t>
  </si>
  <si>
    <t>Nabava, dobava in zidanje predelnih zidov z opečnimi zidaki deb. 10 cm s podaljšano apneno cementno malto 1 : 3 : 9 z vsemi pomožnimi deli in transporti ter napravo malt.</t>
  </si>
  <si>
    <t>Gradbena pomoč NK, PK, KV  delavca obračun po dejanskih stroških / ocena 10%</t>
  </si>
  <si>
    <t>SUHOMONTAŽNA DELA</t>
  </si>
  <si>
    <t>SUHOMONTAŽNA DELA SKUPAJ</t>
  </si>
  <si>
    <t>strojni izkop terena v III. In IV. Ktrg ob objektu globine do 1,50 m z nakladanjem izkopa na kamion.</t>
  </si>
  <si>
    <t>Nepredvidena kanalizacijska dela.ocena</t>
  </si>
  <si>
    <t>Rušenje opečnih zidov razlićnih debelin s transportom ruševin na začasno deponijo ob objektu.</t>
  </si>
  <si>
    <t>Rušenje betonskih tlakov debeline 6-9 cm s transportom na začasno deponijo ob objektu.</t>
  </si>
  <si>
    <t>Odbijanje stenskega gorbega in finega ometa s transportom na začasno deponijo ob objektu.</t>
  </si>
  <si>
    <t>Dobava in vzidava opečnih preklad š. 14 cm v področju prebojev za vrata upoštevajoč pripravo ležišča.</t>
  </si>
  <si>
    <t>Obdelava špalet širine 30 - 40 cm z grobo in fino malto v predelu prebojev za vrata.</t>
  </si>
  <si>
    <t>Izdelava grobega in finega ometa s hidrofobno malto.</t>
  </si>
  <si>
    <t>Dobava in montaža kovinskega okvirja iz HEA profilov upoštavajoč razbremenitev stropne plošče ter pritrdilni in siderni material. Okvir je protikorozijsko zašiten.</t>
  </si>
  <si>
    <t>Izdelava mikroarmiranega estriha C16/20/XC1/Dmax4, debeline 6,0 cm; ob strani dilatirana z izolativnim trakom v debelini 0,5 cm in rezanimi dilatacijami po potrebi , položene na 5 cm toplotne izolacije EPS - TP1 - klet.</t>
  </si>
  <si>
    <t>Izdelava mikroarmiranega estriha C16/20/XC1/Dmax4, debeline 6,0 cm; ob strani dilatirana z izolativnim trakom v debelini 0,5 cm in rezanimi dilatacijami po potrebi , položene na 3 cm toplotne izolacije EPS - TP1 - pritličje.</t>
  </si>
  <si>
    <t>Lesena vrata, dim. 61/240</t>
  </si>
  <si>
    <t>Dobava in polaganje vinil tlakaz izravnavo estriha z izravnalno maso upoštevajoč stensko oblogo višine 8 cm.</t>
  </si>
  <si>
    <t>Izdelava pregradnih sten iz pocinkanih kovinskih profilov CW 75 z obojestransko oblogo z dvojnimi mavčnimi ploščami 12,5 mm  s položitvijo toplotne izolacije knauf TI 140 W debeline 8 cm upoštevajoč bandažiranje stikov.</t>
  </si>
  <si>
    <t>Slikanje suhomontažnih sten z 2x disperzijsko barvo v tonu po izbiri s predhodno izravnavo z izravnalno maso v dveh slojih in potrebnim brušenjem.</t>
  </si>
  <si>
    <t>Slikanje beljenih sten z 2x disperzijsko barvo v tonu po izbiri..</t>
  </si>
  <si>
    <t>VII:</t>
  </si>
  <si>
    <t>II/1</t>
  </si>
  <si>
    <t>II/2</t>
  </si>
  <si>
    <t>II/3</t>
  </si>
  <si>
    <t>II/4</t>
  </si>
  <si>
    <t>klimatizacija</t>
  </si>
  <si>
    <t>Odvoz rušitvenega materiala na deponijo gradbenih odpadkov z upoštavanje takse za prevzem odpadkov.</t>
  </si>
  <si>
    <t>PREUREDITEV ZDRAVSTVENE POSTAJE MORAVČE</t>
  </si>
  <si>
    <t>investitor:  Občina Moravče, Vegova ulica 9, 1251 Moravče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</si>
</sst>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0\ _€_-;\-* #,##0.00\ _€_-;_-* &quot;-&quot;??\ _€_-;_-@_-"/>
    <numFmt numFmtId="171" formatCode="_-* #,##0\ &quot;SIT&quot;_-;\-* #,##0\ &quot;SIT&quot;_-;_-* &quot;-&quot;\ &quot;SIT&quot;_-;_-@_-"/>
    <numFmt numFmtId="172" formatCode="_-* #,##0\ _S_I_T_-;\-* #,##0\ _S_I_T_-;_-* &quot;-&quot;\ _S_I_T_-;_-@_-"/>
    <numFmt numFmtId="173" formatCode="_-* #,##0.00\ &quot;SIT&quot;_-;\-* #,##0.00\ &quot;SIT&quot;_-;_-* &quot;-&quot;??\ &quot;SIT&quot;_-;_-@_-"/>
    <numFmt numFmtId="174" formatCode="_-* #,##0.00\ _S_I_T_-;\-* #,##0.00\ _S_I_T_-;_-* &quot;-&quot;??\ _S_I_T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00"/>
    <numFmt numFmtId="180" formatCode="#,"/>
    <numFmt numFmtId="181" formatCode="m\o\n\th\ d\,\ yyyy"/>
    <numFmt numFmtId="182" formatCode="\$#,##0\ ;\(\$#,##0\)"/>
    <numFmt numFmtId="183" formatCode="&quot;L.&quot;\ #,##0;[Red]\-&quot;L.&quot;\ #,##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2"/>
      <name val="Courier"/>
      <family val="1"/>
    </font>
    <font>
      <sz val="10"/>
      <color indexed="8"/>
      <name val="Arial CE"/>
      <family val="2"/>
    </font>
    <font>
      <sz val="1"/>
      <color indexed="8"/>
      <name val="Courier"/>
      <family val="1"/>
    </font>
    <font>
      <sz val="10"/>
      <color indexed="8"/>
      <name val="Arial"/>
      <family val="2"/>
    </font>
    <font>
      <b/>
      <sz val="18"/>
      <color indexed="24"/>
      <name val="Helvetica"/>
      <family val="2"/>
    </font>
    <font>
      <b/>
      <sz val="12"/>
      <color indexed="24"/>
      <name val="Helvetica"/>
      <family val="2"/>
    </font>
    <font>
      <b/>
      <sz val="1"/>
      <color indexed="8"/>
      <name val="Courier"/>
      <family val="1"/>
    </font>
    <font>
      <b/>
      <sz val="18"/>
      <color indexed="56"/>
      <name val="Cambri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24" fillId="9" borderId="0" applyNumberFormat="0" applyBorder="0" applyAlignment="0" applyProtection="0"/>
    <xf numFmtId="0" fontId="23" fillId="38" borderId="1" applyNumberFormat="0" applyAlignment="0" applyProtection="0"/>
    <xf numFmtId="0" fontId="22" fillId="39" borderId="2" applyNumberFormat="0" applyAlignment="0" applyProtection="0"/>
    <xf numFmtId="170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30" fillId="0" borderId="0">
      <alignment/>
      <protection locked="0"/>
    </xf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47" fillId="40" borderId="0" applyNumberFormat="0" applyBorder="0" applyAlignment="0" applyProtection="0"/>
    <xf numFmtId="0" fontId="20" fillId="0" borderId="0" applyNumberFormat="0" applyFill="0" applyBorder="0" applyAlignment="0" applyProtection="0"/>
    <xf numFmtId="179" fontId="30" fillId="0" borderId="0">
      <alignment/>
      <protection locked="0"/>
    </xf>
    <xf numFmtId="4" fontId="27" fillId="0" borderId="0" applyNumberFormat="0">
      <alignment/>
      <protection/>
    </xf>
    <xf numFmtId="4" fontId="0" fillId="0" borderId="0" applyNumberFormat="0">
      <alignment/>
      <protection/>
    </xf>
    <xf numFmtId="0" fontId="16" fillId="10" borderId="0" applyNumberFormat="0" applyBorder="0" applyAlignment="0" applyProtection="0"/>
    <xf numFmtId="0" fontId="39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0" fontId="34" fillId="0" borderId="0">
      <alignment/>
      <protection locked="0"/>
    </xf>
    <xf numFmtId="180" fontId="34" fillId="0" borderId="0">
      <alignment/>
      <protection locked="0"/>
    </xf>
    <xf numFmtId="0" fontId="1" fillId="0" borderId="0" applyNumberFormat="0" applyFill="0" applyBorder="0" applyAlignment="0" applyProtection="0"/>
    <xf numFmtId="0" fontId="25" fillId="13" borderId="1" applyNumberFormat="0" applyAlignment="0" applyProtection="0"/>
    <xf numFmtId="0" fontId="48" fillId="41" borderId="6" applyNumberFormat="0" applyAlignment="0" applyProtection="0"/>
    <xf numFmtId="0" fontId="21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2" borderId="0" applyNumberFormat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14" fillId="44" borderId="11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4" fillId="0" borderId="0" applyNumberFormat="0" applyFill="0" applyBorder="0" applyAlignment="0" applyProtection="0"/>
    <xf numFmtId="0" fontId="17" fillId="38" borderId="13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56" fillId="0" borderId="14" applyNumberFormat="0" applyFill="0" applyAlignment="0" applyProtection="0"/>
    <xf numFmtId="0" fontId="57" fillId="52" borderId="15" applyNumberFormat="0" applyAlignment="0" applyProtection="0"/>
    <xf numFmtId="0" fontId="58" fillId="41" borderId="16" applyNumberFormat="0" applyAlignment="0" applyProtection="0"/>
    <xf numFmtId="0" fontId="59" fillId="53" borderId="0" applyNumberFormat="0" applyBorder="0" applyAlignment="0" applyProtection="0"/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26" fillId="0" borderId="17" applyNumberFormat="0" applyFill="0" applyAlignment="0" applyProtection="0"/>
    <xf numFmtId="173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54" borderId="16" applyNumberFormat="0" applyAlignment="0" applyProtection="0"/>
    <xf numFmtId="0" fontId="61" fillId="0" borderId="18" applyNumberFormat="0" applyFill="0" applyAlignment="0" applyProtection="0"/>
    <xf numFmtId="17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9" xfId="0" applyFont="1" applyBorder="1" applyAlignment="1">
      <alignment wrapText="1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wrapText="1"/>
    </xf>
    <xf numFmtId="2" fontId="3" fillId="0" borderId="19" xfId="0" applyNumberFormat="1" applyFont="1" applyBorder="1" applyAlignment="1">
      <alignment wrapText="1"/>
    </xf>
    <xf numFmtId="2" fontId="3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wrapText="1"/>
    </xf>
    <xf numFmtId="4" fontId="8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horizontal="center" vertical="top" wrapText="1"/>
    </xf>
    <xf numFmtId="0" fontId="0" fillId="38" borderId="19" xfId="0" applyFill="1" applyBorder="1" applyAlignment="1">
      <alignment wrapText="1"/>
    </xf>
    <xf numFmtId="4" fontId="8" fillId="38" borderId="19" xfId="0" applyNumberFormat="1" applyFont="1" applyFill="1" applyBorder="1" applyAlignment="1">
      <alignment horizontal="center" wrapText="1"/>
    </xf>
    <xf numFmtId="0" fontId="0" fillId="38" borderId="21" xfId="0" applyFill="1" applyBorder="1" applyAlignment="1">
      <alignment wrapText="1"/>
    </xf>
    <xf numFmtId="4" fontId="8" fillId="38" borderId="2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vertical="top"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9" xfId="0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left" wrapText="1"/>
    </xf>
    <xf numFmtId="4" fontId="0" fillId="0" borderId="0" xfId="93" applyNumberFormat="1" applyFill="1" applyBorder="1" applyAlignment="1">
      <alignment vertical="top" wrapText="1"/>
      <protection/>
    </xf>
    <xf numFmtId="0" fontId="0" fillId="0" borderId="0" xfId="93" applyFont="1" applyBorder="1" applyAlignment="1">
      <alignment vertical="top" wrapText="1"/>
      <protection/>
    </xf>
    <xf numFmtId="0" fontId="0" fillId="0" borderId="0" xfId="93" applyBorder="1" applyAlignment="1">
      <alignment wrapText="1"/>
      <protection/>
    </xf>
    <xf numFmtId="4" fontId="12" fillId="0" borderId="0" xfId="93" applyNumberFormat="1" applyFont="1" applyBorder="1" applyAlignment="1">
      <alignment wrapText="1"/>
      <protection/>
    </xf>
    <xf numFmtId="4" fontId="0" fillId="0" borderId="0" xfId="93" applyNumberFormat="1" applyFont="1" applyBorder="1" applyAlignment="1">
      <alignment wrapText="1"/>
      <protection/>
    </xf>
    <xf numFmtId="0" fontId="0" fillId="0" borderId="0" xfId="93" applyFont="1" applyBorder="1" applyAlignment="1">
      <alignment wrapText="1"/>
      <protection/>
    </xf>
    <xf numFmtId="4" fontId="0" fillId="0" borderId="0" xfId="93" applyNumberFormat="1" applyFont="1" applyBorder="1">
      <alignment/>
      <protection/>
    </xf>
    <xf numFmtId="0" fontId="4" fillId="39" borderId="0" xfId="0" applyFont="1" applyFill="1" applyBorder="1" applyAlignment="1">
      <alignment vertical="top" wrapText="1"/>
    </xf>
    <xf numFmtId="4" fontId="4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 vertical="top"/>
    </xf>
    <xf numFmtId="0" fontId="0" fillId="39" borderId="0" xfId="0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 vertical="top"/>
    </xf>
    <xf numFmtId="0" fontId="4" fillId="39" borderId="0" xfId="0" applyFont="1" applyFill="1" applyBorder="1" applyAlignment="1">
      <alignment vertical="top" wrapText="1"/>
    </xf>
    <xf numFmtId="0" fontId="0" fillId="39" borderId="0" xfId="0" applyFill="1" applyBorder="1" applyAlignment="1">
      <alignment/>
    </xf>
    <xf numFmtId="4" fontId="0" fillId="39" borderId="0" xfId="0" applyNumberForma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 vertical="top" wrapText="1"/>
    </xf>
    <xf numFmtId="0" fontId="4" fillId="38" borderId="0" xfId="0" applyFont="1" applyFill="1" applyBorder="1" applyAlignment="1">
      <alignment vertical="top" wrapText="1"/>
    </xf>
    <xf numFmtId="0" fontId="0" fillId="38" borderId="0" xfId="0" applyFont="1" applyFill="1" applyBorder="1" applyAlignment="1">
      <alignment wrapText="1"/>
    </xf>
    <xf numFmtId="4" fontId="0" fillId="38" borderId="0" xfId="0" applyNumberFormat="1" applyFont="1" applyFill="1" applyBorder="1" applyAlignment="1">
      <alignment horizontal="center" wrapText="1"/>
    </xf>
    <xf numFmtId="4" fontId="0" fillId="38" borderId="0" xfId="0" applyNumberFormat="1" applyFill="1" applyBorder="1" applyAlignment="1">
      <alignment horizontal="center" wrapText="1"/>
    </xf>
    <xf numFmtId="4" fontId="0" fillId="0" borderId="0" xfId="93" applyNumberFormat="1" applyFont="1" applyFill="1" applyBorder="1" applyAlignment="1">
      <alignment wrapText="1"/>
      <protection/>
    </xf>
    <xf numFmtId="4" fontId="0" fillId="0" borderId="0" xfId="93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38" borderId="0" xfId="0" applyFont="1" applyFill="1" applyBorder="1" applyAlignment="1">
      <alignment wrapText="1"/>
    </xf>
    <xf numFmtId="4" fontId="4" fillId="38" borderId="0" xfId="0" applyNumberFormat="1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horizontal="center" vertical="top" wrapText="1"/>
    </xf>
    <xf numFmtId="4" fontId="4" fillId="38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/>
    </xf>
    <xf numFmtId="0" fontId="0" fillId="0" borderId="22" xfId="0" applyBorder="1" applyAlignment="1">
      <alignment wrapText="1"/>
    </xf>
    <xf numFmtId="0" fontId="4" fillId="0" borderId="19" xfId="0" applyFont="1" applyFill="1" applyBorder="1" applyAlignment="1">
      <alignment/>
    </xf>
    <xf numFmtId="0" fontId="0" fillId="0" borderId="0" xfId="93" applyFont="1" applyBorder="1" applyAlignment="1">
      <alignment vertical="top" wrapText="1"/>
      <protection/>
    </xf>
    <xf numFmtId="0" fontId="0" fillId="0" borderId="0" xfId="93" applyFont="1" applyBorder="1" applyAlignment="1">
      <alignment wrapText="1"/>
      <protection/>
    </xf>
    <xf numFmtId="0" fontId="4" fillId="55" borderId="19" xfId="0" applyFont="1" applyFill="1" applyBorder="1" applyAlignment="1">
      <alignment/>
    </xf>
    <xf numFmtId="0" fontId="4" fillId="55" borderId="19" xfId="0" applyFont="1" applyFill="1" applyBorder="1" applyAlignment="1">
      <alignment wrapText="1"/>
    </xf>
    <xf numFmtId="0" fontId="0" fillId="55" borderId="19" xfId="0" applyFont="1" applyFill="1" applyBorder="1" applyAlignment="1">
      <alignment wrapText="1"/>
    </xf>
    <xf numFmtId="4" fontId="4" fillId="55" borderId="19" xfId="0" applyNumberFormat="1" applyFont="1" applyFill="1" applyBorder="1" applyAlignment="1">
      <alignment horizontal="center" vertical="top" wrapText="1"/>
    </xf>
    <xf numFmtId="0" fontId="4" fillId="55" borderId="20" xfId="0" applyFont="1" applyFill="1" applyBorder="1" applyAlignment="1">
      <alignment/>
    </xf>
    <xf numFmtId="0" fontId="4" fillId="55" borderId="21" xfId="0" applyFont="1" applyFill="1" applyBorder="1" applyAlignment="1">
      <alignment wrapText="1"/>
    </xf>
    <xf numFmtId="0" fontId="0" fillId="55" borderId="21" xfId="0" applyFont="1" applyFill="1" applyBorder="1" applyAlignment="1">
      <alignment wrapText="1"/>
    </xf>
    <xf numFmtId="2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4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wrapText="1"/>
    </xf>
    <xf numFmtId="0" fontId="4" fillId="55" borderId="24" xfId="0" applyFont="1" applyFill="1" applyBorder="1" applyAlignment="1">
      <alignment horizontal="right" wrapText="1"/>
    </xf>
    <xf numFmtId="0" fontId="4" fillId="55" borderId="25" xfId="0" applyFont="1" applyFill="1" applyBorder="1" applyAlignment="1">
      <alignment horizontal="right" wrapText="1"/>
    </xf>
    <xf numFmtId="0" fontId="0" fillId="55" borderId="24" xfId="0" applyFont="1" applyFill="1" applyBorder="1" applyAlignment="1">
      <alignment/>
    </xf>
    <xf numFmtId="0" fontId="0" fillId="55" borderId="26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4" fontId="0" fillId="38" borderId="0" xfId="0" applyNumberFormat="1" applyFont="1" applyFill="1" applyBorder="1" applyAlignment="1">
      <alignment horizontal="center" wrapText="1"/>
    </xf>
    <xf numFmtId="4" fontId="0" fillId="0" borderId="0" xfId="93" applyNumberFormat="1" applyFont="1" applyFill="1" applyBorder="1" applyAlignment="1">
      <alignment wrapText="1"/>
      <protection/>
    </xf>
    <xf numFmtId="0" fontId="0" fillId="0" borderId="0" xfId="93" applyNumberFormat="1" applyFont="1" applyFill="1" applyBorder="1" applyAlignment="1">
      <alignment vertical="top" wrapText="1"/>
      <protection/>
    </xf>
    <xf numFmtId="0" fontId="0" fillId="0" borderId="0" xfId="93" applyNumberFormat="1" applyFont="1" applyFill="1" applyBorder="1" applyAlignment="1">
      <alignment vertical="top"/>
      <protection/>
    </xf>
    <xf numFmtId="0" fontId="0" fillId="0" borderId="0" xfId="93" applyNumberFormat="1" applyFont="1" applyFill="1" applyBorder="1" applyAlignment="1">
      <alignment vertical="top"/>
      <protection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/>
    </xf>
    <xf numFmtId="0" fontId="0" fillId="39" borderId="0" xfId="0" applyNumberFormat="1" applyFill="1" applyBorder="1" applyAlignment="1">
      <alignment vertical="top"/>
    </xf>
    <xf numFmtId="0" fontId="0" fillId="56" borderId="0" xfId="0" applyFill="1" applyBorder="1" applyAlignment="1">
      <alignment/>
    </xf>
    <xf numFmtId="0" fontId="4" fillId="38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4" fontId="0" fillId="56" borderId="0" xfId="0" applyNumberFormat="1" applyFont="1" applyFill="1" applyBorder="1" applyAlignment="1">
      <alignment horizontal="center" wrapText="1"/>
    </xf>
    <xf numFmtId="4" fontId="0" fillId="56" borderId="0" xfId="0" applyNumberForma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93" applyNumberFormat="1" applyFont="1" applyFill="1" applyBorder="1" applyAlignment="1">
      <alignment horizontal="center" vertical="top" wrapText="1"/>
      <protection/>
    </xf>
    <xf numFmtId="0" fontId="0" fillId="0" borderId="0" xfId="93" applyNumberFormat="1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0" fontId="0" fillId="56" borderId="0" xfId="0" applyFont="1" applyFill="1" applyBorder="1" applyAlignment="1">
      <alignment horizontal="center" vertical="top"/>
    </xf>
    <xf numFmtId="0" fontId="0" fillId="56" borderId="0" xfId="0" applyFont="1" applyFill="1" applyBorder="1" applyAlignment="1">
      <alignment vertical="top" wrapText="1"/>
    </xf>
    <xf numFmtId="0" fontId="0" fillId="56" borderId="0" xfId="0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Alignment="1">
      <alignment wrapText="1"/>
    </xf>
    <xf numFmtId="4" fontId="0" fillId="56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56" borderId="0" xfId="0" applyFont="1" applyFill="1" applyBorder="1" applyAlignment="1">
      <alignment horizontal="center" vertical="top"/>
    </xf>
    <xf numFmtId="0" fontId="0" fillId="56" borderId="0" xfId="0" applyFont="1" applyFill="1" applyBorder="1" applyAlignment="1">
      <alignment horizontal="center" vertical="top" wrapText="1"/>
    </xf>
    <xf numFmtId="0" fontId="0" fillId="56" borderId="0" xfId="0" applyFont="1" applyFill="1" applyBorder="1" applyAlignment="1">
      <alignment horizontal="center" vertical="top" wrapText="1"/>
    </xf>
    <xf numFmtId="0" fontId="0" fillId="56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56" borderId="19" xfId="0" applyFont="1" applyFill="1" applyBorder="1" applyAlignment="1">
      <alignment horizontal="center" vertical="top"/>
    </xf>
    <xf numFmtId="0" fontId="4" fillId="38" borderId="20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19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38" borderId="20" xfId="0" applyFont="1" applyFill="1" applyBorder="1" applyAlignment="1">
      <alignment wrapText="1"/>
    </xf>
    <xf numFmtId="0" fontId="4" fillId="38" borderId="21" xfId="0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12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0" xfId="62"/>
    <cellStyle name="Currency0" xfId="63"/>
    <cellStyle name="Date" xfId="64"/>
    <cellStyle name="Dezimal [0]_Tabelle1" xfId="65"/>
    <cellStyle name="Dezimal_Tabelle1" xfId="66"/>
    <cellStyle name="Dobro" xfId="67"/>
    <cellStyle name="Explanatory Text" xfId="68"/>
    <cellStyle name="Fixed" xfId="69"/>
    <cellStyle name="general" xfId="70"/>
    <cellStyle name="general 2" xfId="71"/>
    <cellStyle name="Good" xfId="72"/>
    <cellStyle name="Heading 1" xfId="73"/>
    <cellStyle name="Heading 1 2" xfId="74"/>
    <cellStyle name="Heading 2" xfId="75"/>
    <cellStyle name="Heading 2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Izhod" xfId="83"/>
    <cellStyle name="Linked Cell" xfId="84"/>
    <cellStyle name="Naslov" xfId="85"/>
    <cellStyle name="Naslov 1" xfId="86"/>
    <cellStyle name="Naslov 2" xfId="87"/>
    <cellStyle name="Naslov 3" xfId="88"/>
    <cellStyle name="Naslov 4" xfId="89"/>
    <cellStyle name="Navadno 2" xfId="90"/>
    <cellStyle name="Navadno 2 2" xfId="91"/>
    <cellStyle name="Navadno 3" xfId="92"/>
    <cellStyle name="Navadno_hidro+es" xfId="93"/>
    <cellStyle name="Neutral" xfId="94"/>
    <cellStyle name="Nevtralno" xfId="95"/>
    <cellStyle name="Normal 2" xfId="96"/>
    <cellStyle name="Normal 3" xfId="97"/>
    <cellStyle name="Normal 3 2" xfId="98"/>
    <cellStyle name="Normal 4" xfId="99"/>
    <cellStyle name="Normal 5" xfId="100"/>
    <cellStyle name="Normal_003-STOLPIČA A + B" xfId="101"/>
    <cellStyle name="Note" xfId="102"/>
    <cellStyle name="Followed Hyperlink" xfId="103"/>
    <cellStyle name="Percent" xfId="104"/>
    <cellStyle name="Opomba" xfId="105"/>
    <cellStyle name="Opozorilo" xfId="106"/>
    <cellStyle name="Output" xfId="107"/>
    <cellStyle name="Percent 2" xfId="108"/>
    <cellStyle name="Pojasnjevalno besedilo" xfId="109"/>
    <cellStyle name="Poudarek1" xfId="110"/>
    <cellStyle name="Poudarek2" xfId="111"/>
    <cellStyle name="Poudarek3" xfId="112"/>
    <cellStyle name="Poudarek4" xfId="113"/>
    <cellStyle name="Poudarek5" xfId="114"/>
    <cellStyle name="Poudarek6" xfId="115"/>
    <cellStyle name="Povezana celica" xfId="116"/>
    <cellStyle name="Preveri celico" xfId="117"/>
    <cellStyle name="Računanje" xfId="118"/>
    <cellStyle name="Slabo" xfId="119"/>
    <cellStyle name="Standard_Tabelle1" xfId="120"/>
    <cellStyle name="Title" xfId="121"/>
    <cellStyle name="Total" xfId="122"/>
    <cellStyle name="Currency" xfId="123"/>
    <cellStyle name="Valuta (0)_344COMPU" xfId="124"/>
    <cellStyle name="Currency [0]" xfId="125"/>
    <cellStyle name="Valuta 2" xfId="126"/>
    <cellStyle name="Comma" xfId="127"/>
    <cellStyle name="Comma [0]" xfId="128"/>
    <cellStyle name="Vejica 2" xfId="129"/>
    <cellStyle name="Vnos" xfId="130"/>
    <cellStyle name="Vsota" xfId="131"/>
    <cellStyle name="Währung [0]_Tabelle1" xfId="132"/>
    <cellStyle name="Währung_Tabelle1" xfId="133"/>
    <cellStyle name="Warning Text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MILOS\SLUZBA\LEK%20SEEZIGALNA\IZRACUNI\S1714-PA-ZP-V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\AppData\Local\Microsoft\Windows\INetCache\Content.Outlook\YSMTV0G4\MEGA\Popisi\2020\BERTONCELJ%20-%20sa&#353;a\MEGA\Popisi\2019\JERAJ-Tina,%20Robi\firma%20MEGA\Popisi\2014\ARNE&#3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MILOS\RAZVOJ\CEJ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azz\Personal\Mare\MT_izracun%20radiatorj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one\Spar\MS02\TEKST\S1514xc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=PROJEKTI=\Grad%20Pi&#353;ece\PGD-PZI%201faza\grad%20Pi&#353;ece\SEZNAM%20PR-gr%20Pi&#353;e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-CORSO\J344\ESECUTIV\DOCUM\MEC\COMPUTI\COMPUTI\Cartel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zz\Personal\Mare\MT_izracun%20radiatorje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zz\UKL\S1521XC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\AppData\Local\Microsoft\Windows\INetCache\Content.Outlook\YSMTV0G4\firma%20MEGA\Popisi\2014\ARNE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-AV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Zemeljska dela"/>
      <sheetName val="Betonska dela"/>
      <sheetName val="Opaži"/>
      <sheetName val="Zidarska dela"/>
      <sheetName val="Kanalizacija"/>
      <sheetName val="Zunanja ureditev"/>
      <sheetName val="Nepredvidena gr. dela"/>
      <sheetName val="ostrešje"/>
      <sheetName val="krovsko kleparska dela"/>
      <sheetName val="ključavničarska dela"/>
      <sheetName val="tlakarska dela"/>
      <sheetName val="Okna in vrata"/>
      <sheetName val="Keramičarska dela"/>
      <sheetName val="Finalni tlaki"/>
      <sheetName val="slikopleskarska"/>
      <sheetName val="Mavčna dela"/>
      <sheetName val="Mizarska dela"/>
      <sheetName val="Fasada"/>
      <sheetName val="Nepredvidena obrt. dela"/>
      <sheetName val="elektroinstalacije"/>
      <sheetName val="OGREVANJE"/>
      <sheetName val="VODOVO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HLKL-29-34"/>
      <sheetName val="CEHLKL-6-12"/>
      <sheetName val="CEOGKL-80-60"/>
      <sheetName val="CEDGKL-60-40"/>
      <sheetName val="CENAS-3barg"/>
      <sheetName val="CENAS-6barg"/>
      <sheetName val="CEKO-6BARG"/>
      <sheetName val="CEOK-6BARG"/>
      <sheetName val="CEREK"/>
      <sheetName val="CEPAPREG"/>
      <sheetName val="CEVO"/>
      <sheetName val="CEPAPREG (2)"/>
    </sheetNames>
    <sheetDataSet>
      <sheetData sheetId="1">
        <row r="12">
          <cell r="B12" t="str">
            <v>W</v>
          </cell>
          <cell r="C12" t="str">
            <v>m</v>
          </cell>
          <cell r="E12" t="str">
            <v>m/s</v>
          </cell>
          <cell r="F12" t="str">
            <v>m3/h</v>
          </cell>
          <cell r="G12" t="str">
            <v>mm</v>
          </cell>
          <cell r="H12" t="str">
            <v>DN</v>
          </cell>
        </row>
        <row r="13">
          <cell r="B13">
            <v>1337000</v>
          </cell>
          <cell r="C13">
            <v>10</v>
          </cell>
          <cell r="D13">
            <v>18</v>
          </cell>
          <cell r="E13">
            <v>2</v>
          </cell>
          <cell r="F13">
            <v>191.1917221534193</v>
          </cell>
          <cell r="G13">
            <v>183.87528278992957</v>
          </cell>
          <cell r="H13">
            <v>200</v>
          </cell>
        </row>
        <row r="14">
          <cell r="B14">
            <v>1337000</v>
          </cell>
          <cell r="C14" t="str">
            <v>dp =</v>
          </cell>
          <cell r="D14">
            <v>15</v>
          </cell>
          <cell r="E14" t="str">
            <v>kPa</v>
          </cell>
          <cell r="F14">
            <v>191.1917221534193</v>
          </cell>
          <cell r="G14" t="str">
            <v> </v>
          </cell>
          <cell r="H14">
            <v>80</v>
          </cell>
        </row>
        <row r="15">
          <cell r="B15" t="str">
            <v>Regulacijski ventil</v>
          </cell>
          <cell r="E15" t="str">
            <v>V5011R,ML7425A (NC),</v>
          </cell>
          <cell r="G15" t="str">
            <v>DN80, kvs = 100,0 m3/h</v>
          </cell>
        </row>
        <row r="17">
          <cell r="B17">
            <v>2674000</v>
          </cell>
          <cell r="C17">
            <v>10</v>
          </cell>
          <cell r="D17">
            <v>18</v>
          </cell>
          <cell r="E17">
            <v>1.5</v>
          </cell>
          <cell r="F17">
            <v>382.3834443068386</v>
          </cell>
          <cell r="G17">
            <v>300.2670794301925</v>
          </cell>
          <cell r="H17">
            <v>300</v>
          </cell>
        </row>
        <row r="18">
          <cell r="B18">
            <v>2674000</v>
          </cell>
          <cell r="C18" t="str">
            <v>dp =</v>
          </cell>
          <cell r="D18">
            <v>20</v>
          </cell>
          <cell r="E18" t="str">
            <v>kPa</v>
          </cell>
          <cell r="F18">
            <v>382.3834443068386</v>
          </cell>
          <cell r="G18" t="str">
            <v> </v>
          </cell>
          <cell r="H18">
            <v>80</v>
          </cell>
        </row>
        <row r="19">
          <cell r="B19" t="str">
            <v>Regulacijski ventil</v>
          </cell>
          <cell r="E19" t="str">
            <v>V5011R,ML7425A (NC),</v>
          </cell>
          <cell r="G19" t="str">
            <v>DN80, kvs = 100,0 m3/h</v>
          </cell>
        </row>
        <row r="21">
          <cell r="B21">
            <v>368500.00000000006</v>
          </cell>
          <cell r="C21">
            <v>10</v>
          </cell>
          <cell r="D21">
            <v>18</v>
          </cell>
          <cell r="E21">
            <v>1.5</v>
          </cell>
          <cell r="F21">
            <v>52.695699037797326</v>
          </cell>
          <cell r="G21">
            <v>111.46685926052126</v>
          </cell>
          <cell r="H21">
            <v>125</v>
          </cell>
        </row>
        <row r="22">
          <cell r="B22">
            <v>368500.00000000006</v>
          </cell>
          <cell r="C22" t="str">
            <v>dp =</v>
          </cell>
          <cell r="D22">
            <v>20</v>
          </cell>
          <cell r="E22" t="str">
            <v>kPa</v>
          </cell>
          <cell r="F22">
            <v>52.695699037797326</v>
          </cell>
          <cell r="G22" t="str">
            <v> </v>
          </cell>
          <cell r="H22">
            <v>80</v>
          </cell>
        </row>
        <row r="23">
          <cell r="B23" t="str">
            <v>Regulacijski ventil</v>
          </cell>
          <cell r="E23" t="str">
            <v>V5011R,ML7425A (NC),</v>
          </cell>
          <cell r="G23" t="str">
            <v>DN80, kvs = 100,0 m3/h</v>
          </cell>
        </row>
        <row r="26">
          <cell r="B26">
            <v>737000.0000000001</v>
          </cell>
          <cell r="C26">
            <v>10</v>
          </cell>
          <cell r="D26">
            <v>18</v>
          </cell>
          <cell r="E26">
            <v>3</v>
          </cell>
          <cell r="F26">
            <v>105.39139807559465</v>
          </cell>
          <cell r="G26">
            <v>111.46685926052126</v>
          </cell>
          <cell r="H26">
            <v>125</v>
          </cell>
        </row>
        <row r="27">
          <cell r="B27">
            <v>737000.0000000001</v>
          </cell>
          <cell r="C27" t="str">
            <v>dp =</v>
          </cell>
          <cell r="D27">
            <v>20</v>
          </cell>
          <cell r="E27" t="str">
            <v>kPa</v>
          </cell>
          <cell r="F27">
            <v>105.39139807559465</v>
          </cell>
          <cell r="G27" t="str">
            <v> </v>
          </cell>
          <cell r="H27">
            <v>80</v>
          </cell>
        </row>
        <row r="28">
          <cell r="B28" t="str">
            <v>Regulacijski ventil</v>
          </cell>
          <cell r="E28" t="str">
            <v>V5011R,ML7425A (NC),</v>
          </cell>
          <cell r="G28" t="str">
            <v>DN80, kvs = 100,0 m3/h</v>
          </cell>
        </row>
        <row r="994">
          <cell r="B994">
            <v>0</v>
          </cell>
          <cell r="C994" t="str">
            <v>dp =</v>
          </cell>
          <cell r="D994">
            <v>0.1</v>
          </cell>
          <cell r="E994" t="str">
            <v>kPa</v>
          </cell>
          <cell r="F994">
            <v>0</v>
          </cell>
          <cell r="G994" t="str">
            <v> </v>
          </cell>
          <cell r="H994">
            <v>15</v>
          </cell>
        </row>
        <row r="995">
          <cell r="B995" t="str">
            <v>Regulacijski ventil</v>
          </cell>
          <cell r="E995" t="str">
            <v>V5328A DN15, kvs = 0,1 m3/h,</v>
          </cell>
          <cell r="H995" t="str">
            <v>MP 953 A(NO)</v>
          </cell>
        </row>
        <row r="996">
          <cell r="B996">
            <v>1000</v>
          </cell>
          <cell r="C996" t="str">
            <v>dp =</v>
          </cell>
          <cell r="D996">
            <v>0.1</v>
          </cell>
          <cell r="E996" t="str">
            <v>kPa</v>
          </cell>
          <cell r="F996">
            <v>0.14300054012970778</v>
          </cell>
          <cell r="G996" t="str">
            <v> </v>
          </cell>
          <cell r="H996">
            <v>20</v>
          </cell>
        </row>
        <row r="997">
          <cell r="B997" t="str">
            <v>Regulacijski ventil</v>
          </cell>
          <cell r="E997" t="str">
            <v>V5329A DN20, kvs = 6,3 m3/h,</v>
          </cell>
          <cell r="H997" t="str">
            <v>MP 953 A(NO)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diatorji"/>
      <sheetName val="Radiatorj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hteve"/>
      <sheetName val="Koeficienti"/>
      <sheetName val="Zimska"/>
      <sheetName val="Sevala "/>
      <sheetName val="Og. voda 90-70"/>
      <sheetName val="CENAS-6barg"/>
      <sheetName val="KOND1.2barg"/>
      <sheetName val="KONODP1.2barg"/>
      <sheetName val="GRELEC"/>
      <sheetName val="EXPANZIJA"/>
      <sheetName val="VODA"/>
      <sheetName val="IZMENJEVALNIKI"/>
      <sheetName val="Seznam rešetk"/>
      <sheetName val="Dimkanali"/>
      <sheetName val="PARA_STARO"/>
      <sheetName val="DeLONGHI"/>
      <sheetName val="P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sovnica ogrevanje"/>
      <sheetName val="SEZNAM PR"/>
      <sheetName val="U"/>
      <sheetName val="Zimska"/>
      <sheetName val="Letna"/>
      <sheetName val="Neogrevani"/>
      <sheetName val="talno-STARO"/>
      <sheetName val="talno I. FAZA"/>
      <sheetName val="V&amp;N-T6"/>
      <sheetName val="70-55"/>
      <sheetName val="VP"/>
      <sheetName val="Rekapitulacija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ttocentrale"/>
    </sheetNames>
    <sheetDataSet>
      <sheetData sheetId="0">
        <row r="2">
          <cell r="A2" t="str">
            <v> N. </v>
          </cell>
          <cell r="B2" t="str">
            <v>Codice     </v>
          </cell>
          <cell r="D2" t="str">
            <v>Descrizione</v>
          </cell>
          <cell r="E2" t="str">
            <v>Unità di misura</v>
          </cell>
          <cell r="F2" t="str">
            <v>Quantità</v>
          </cell>
          <cell r="G2" t="str">
            <v>Prezzo unitario</v>
          </cell>
          <cell r="H2" t="str">
            <v>Importo</v>
          </cell>
        </row>
        <row r="3">
          <cell r="B3" t="str">
            <v/>
          </cell>
          <cell r="C3" t="str">
            <v/>
          </cell>
          <cell r="D3" t="str">
            <v>SOTTOCENTRALE TERMICA</v>
          </cell>
          <cell r="E3" t="str">
            <v/>
          </cell>
          <cell r="G3" t="str">
            <v/>
          </cell>
          <cell r="H3" t="str">
            <v/>
          </cell>
        </row>
        <row r="4"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G4" t="str">
            <v/>
          </cell>
          <cell r="H4" t="str">
            <v/>
          </cell>
        </row>
        <row r="5">
          <cell r="A5">
            <v>579071</v>
          </cell>
          <cell r="B5" t="str">
            <v>579. A301</v>
          </cell>
          <cell r="C5">
            <v>0</v>
          </cell>
          <cell r="D5" t="str">
            <v>SCAMBIATORE DI CALORE A PIASTRA</v>
          </cell>
          <cell r="E5">
            <v>0</v>
          </cell>
          <cell r="G5">
            <v>0</v>
          </cell>
          <cell r="H5" t="str">
            <v/>
          </cell>
        </row>
        <row r="6">
          <cell r="A6">
            <v>579097</v>
          </cell>
          <cell r="B6">
            <v>0</v>
          </cell>
          <cell r="C6" t="str">
            <v>A21</v>
          </cell>
          <cell r="D6" t="str">
            <v>- Potenzialità 3488 kW (3000000 kcal/h)       </v>
          </cell>
          <cell r="E6" t="str">
            <v>n.</v>
          </cell>
          <cell r="F6">
            <v>1</v>
          </cell>
          <cell r="G6">
            <v>29500000</v>
          </cell>
          <cell r="H6">
            <v>29500000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G7" t="str">
            <v/>
          </cell>
          <cell r="H7" t="str">
            <v/>
          </cell>
        </row>
        <row r="8">
          <cell r="A8" t="str">
            <v>nd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>
            <v>1</v>
          </cell>
          <cell r="G8">
            <v>2000000</v>
          </cell>
          <cell r="H8">
            <v>2000000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G9" t="str">
            <v/>
          </cell>
          <cell r="H9" t="str">
            <v/>
          </cell>
        </row>
        <row r="10">
          <cell r="A10" t="str">
            <v>nd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>
            <v>1</v>
          </cell>
          <cell r="G10">
            <v>17000000</v>
          </cell>
          <cell r="H10">
            <v>17000000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</row>
        <row r="12">
          <cell r="A12">
            <v>579398</v>
          </cell>
          <cell r="B12" t="str">
            <v>579.P110</v>
          </cell>
          <cell r="C12">
            <v>0</v>
          </cell>
          <cell r="D12" t="str">
            <v>POMPE CENTRIFUGHE AD ASSE ORIZZONTALE A 1450 g/1'</v>
          </cell>
          <cell r="E12">
            <v>0</v>
          </cell>
          <cell r="G12">
            <v>0</v>
          </cell>
          <cell r="H12" t="str">
            <v/>
          </cell>
        </row>
        <row r="13">
          <cell r="A13">
            <v>579403</v>
          </cell>
          <cell r="B13">
            <v>0</v>
          </cell>
          <cell r="C13" t="str">
            <v>A4</v>
          </cell>
          <cell r="D13" t="str">
            <v>- motore da 1,5 kW; grandezza 80-160      </v>
          </cell>
          <cell r="E13" t="str">
            <v>n.</v>
          </cell>
          <cell r="F13">
            <v>2</v>
          </cell>
          <cell r="G13">
            <v>1200000</v>
          </cell>
          <cell r="H13">
            <v>2400000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</row>
        <row r="15">
          <cell r="A15">
            <v>510200</v>
          </cell>
          <cell r="B15" t="str">
            <v>510. A236</v>
          </cell>
          <cell r="C15">
            <v>0</v>
          </cell>
          <cell r="D15" t="str">
            <v>VALVOLA A FARFALLA IN GHISA PN16 TIPO LUG</v>
          </cell>
          <cell r="E15">
            <v>0</v>
          </cell>
          <cell r="G15">
            <v>0</v>
          </cell>
          <cell r="H15" t="str">
            <v/>
          </cell>
        </row>
        <row r="16">
          <cell r="A16">
            <v>510115</v>
          </cell>
          <cell r="B16">
            <v>0</v>
          </cell>
          <cell r="C16" t="str">
            <v>A9</v>
          </cell>
          <cell r="D16" t="str">
            <v>- DN 100       </v>
          </cell>
          <cell r="E16" t="str">
            <v>n°</v>
          </cell>
          <cell r="F16">
            <v>4</v>
          </cell>
          <cell r="G16">
            <v>120000</v>
          </cell>
          <cell r="H16">
            <v>480000</v>
          </cell>
        </row>
        <row r="17">
          <cell r="A17">
            <v>510117</v>
          </cell>
          <cell r="B17">
            <v>0</v>
          </cell>
          <cell r="C17" t="str">
            <v>A11</v>
          </cell>
          <cell r="D17" t="str">
            <v>- DN 150       </v>
          </cell>
          <cell r="E17" t="str">
            <v>n°</v>
          </cell>
          <cell r="F17">
            <v>3</v>
          </cell>
          <cell r="G17">
            <v>522000</v>
          </cell>
          <cell r="H17">
            <v>1566000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</row>
        <row r="19">
          <cell r="A19">
            <v>510224</v>
          </cell>
          <cell r="B19" t="str">
            <v>510. A275</v>
          </cell>
          <cell r="C19">
            <v>0</v>
          </cell>
          <cell r="D19" t="str">
            <v>FILTRO A CESTELLO ESTRAIBILE IN GHISA PN16</v>
          </cell>
          <cell r="E19">
            <v>0</v>
          </cell>
          <cell r="G19">
            <v>0</v>
          </cell>
          <cell r="H19" t="str">
            <v/>
          </cell>
        </row>
        <row r="20">
          <cell r="A20">
            <v>510115</v>
          </cell>
          <cell r="B20">
            <v>0</v>
          </cell>
          <cell r="C20" t="str">
            <v>A9</v>
          </cell>
          <cell r="D20" t="str">
            <v>- DN 100       </v>
          </cell>
          <cell r="E20" t="str">
            <v>n°</v>
          </cell>
          <cell r="F20">
            <v>2</v>
          </cell>
          <cell r="G20">
            <v>200000</v>
          </cell>
          <cell r="H20">
            <v>400000</v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</row>
        <row r="22">
          <cell r="A22">
            <v>510124</v>
          </cell>
          <cell r="B22" t="str">
            <v>510. A190</v>
          </cell>
          <cell r="C22">
            <v>0</v>
          </cell>
          <cell r="D22" t="str">
            <v>GIUNTO ANTIVIBRANTE IN GOMMA PN10</v>
          </cell>
          <cell r="E22">
            <v>0</v>
          </cell>
          <cell r="G22">
            <v>0</v>
          </cell>
          <cell r="H22" t="str">
            <v/>
          </cell>
        </row>
        <row r="23">
          <cell r="A23">
            <v>510115</v>
          </cell>
          <cell r="B23">
            <v>0</v>
          </cell>
          <cell r="C23" t="str">
            <v>A9</v>
          </cell>
          <cell r="D23" t="str">
            <v>- DN 100       </v>
          </cell>
          <cell r="E23" t="str">
            <v>n°</v>
          </cell>
          <cell r="F23">
            <v>4</v>
          </cell>
          <cell r="G23">
            <v>200000</v>
          </cell>
          <cell r="H23">
            <v>800000</v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</row>
        <row r="25">
          <cell r="A25">
            <v>510230</v>
          </cell>
          <cell r="B25" t="str">
            <v>510. A295</v>
          </cell>
          <cell r="C25">
            <v>0</v>
          </cell>
          <cell r="D25" t="str">
            <v>VALVOLA DI RITEGNO A DISCO PN16</v>
          </cell>
          <cell r="E25">
            <v>0</v>
          </cell>
          <cell r="G25">
            <v>0</v>
          </cell>
          <cell r="H25" t="str">
            <v/>
          </cell>
        </row>
        <row r="26">
          <cell r="A26">
            <v>510115</v>
          </cell>
          <cell r="B26">
            <v>0</v>
          </cell>
          <cell r="C26" t="str">
            <v>A9</v>
          </cell>
          <cell r="D26" t="str">
            <v>- DN 100       </v>
          </cell>
          <cell r="E26" t="str">
            <v>n°</v>
          </cell>
          <cell r="F26">
            <v>2</v>
          </cell>
          <cell r="G26">
            <v>200000</v>
          </cell>
          <cell r="H26">
            <v>400000</v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</row>
        <row r="28">
          <cell r="A28">
            <v>579503</v>
          </cell>
          <cell r="B28" t="str">
            <v>579. V102</v>
          </cell>
          <cell r="C28">
            <v>0</v>
          </cell>
          <cell r="D28" t="str">
            <v>VASO DI ESPANSIONE CHIUSO A MEMBRANA</v>
          </cell>
          <cell r="E28">
            <v>0</v>
          </cell>
          <cell r="G28">
            <v>0</v>
          </cell>
          <cell r="H28" t="str">
            <v/>
          </cell>
        </row>
        <row r="29">
          <cell r="A29">
            <v>579515</v>
          </cell>
          <cell r="B29">
            <v>0</v>
          </cell>
          <cell r="C29" t="str">
            <v>A11</v>
          </cell>
          <cell r="D29" t="str">
            <v>- Capacità  750 l</v>
          </cell>
          <cell r="E29" t="str">
            <v>n.</v>
          </cell>
          <cell r="F29">
            <v>1</v>
          </cell>
          <cell r="G29">
            <v>1615000</v>
          </cell>
          <cell r="H29">
            <v>1615000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</row>
        <row r="31">
          <cell r="A31">
            <v>579170</v>
          </cell>
          <cell r="B31" t="str">
            <v>579. A335</v>
          </cell>
          <cell r="C31">
            <v>0</v>
          </cell>
          <cell r="D31" t="str">
            <v>PRODUTTORE INDIRETTO DI VAPORE AD ACQUA SURRISC</v>
          </cell>
          <cell r="E31">
            <v>0</v>
          </cell>
          <cell r="G31">
            <v>0</v>
          </cell>
          <cell r="H31" t="str">
            <v/>
          </cell>
        </row>
        <row r="32">
          <cell r="A32">
            <v>579193</v>
          </cell>
          <cell r="B32">
            <v>0</v>
          </cell>
          <cell r="C32" t="str">
            <v>A21</v>
          </cell>
          <cell r="D32" t="str">
            <v>- Potenzialità 3488 kW (3000000 kcal/h)       </v>
          </cell>
          <cell r="E32" t="str">
            <v>n.</v>
          </cell>
          <cell r="F32">
            <v>1</v>
          </cell>
          <cell r="G32">
            <v>98605000</v>
          </cell>
          <cell r="H32">
            <v>98605000</v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</row>
        <row r="34">
          <cell r="A34" t="str">
            <v>nd</v>
          </cell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>
            <v>1</v>
          </cell>
          <cell r="G34">
            <v>3000000</v>
          </cell>
          <cell r="H34">
            <v>3000000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</row>
        <row r="36">
          <cell r="A36">
            <v>510242</v>
          </cell>
          <cell r="B36" t="str">
            <v>510. B429</v>
          </cell>
          <cell r="C36">
            <v>0</v>
          </cell>
          <cell r="D36" t="str">
            <v>VALVOLA A FLUSSO AVV.IN ACCIAIO PN40 CON SOFFIETTO</v>
          </cell>
          <cell r="E36">
            <v>0</v>
          </cell>
          <cell r="G36">
            <v>0</v>
          </cell>
          <cell r="H36" t="str">
            <v/>
          </cell>
        </row>
        <row r="37">
          <cell r="A37">
            <v>510111</v>
          </cell>
          <cell r="B37">
            <v>0</v>
          </cell>
          <cell r="C37" t="str">
            <v>A5</v>
          </cell>
          <cell r="D37" t="str">
            <v>- DN 40       </v>
          </cell>
          <cell r="E37" t="str">
            <v>n°</v>
          </cell>
          <cell r="F37">
            <v>3</v>
          </cell>
          <cell r="G37">
            <v>50000</v>
          </cell>
          <cell r="H37">
            <v>150000</v>
          </cell>
        </row>
        <row r="38">
          <cell r="A38">
            <v>510114</v>
          </cell>
          <cell r="B38">
            <v>0</v>
          </cell>
          <cell r="C38" t="str">
            <v>A8</v>
          </cell>
          <cell r="D38" t="str">
            <v>- DN 80       </v>
          </cell>
          <cell r="E38" t="str">
            <v>n°</v>
          </cell>
          <cell r="F38">
            <v>4</v>
          </cell>
          <cell r="G38">
            <v>100000</v>
          </cell>
          <cell r="H38">
            <v>400000</v>
          </cell>
        </row>
        <row r="39">
          <cell r="A39">
            <v>510115</v>
          </cell>
          <cell r="B39">
            <v>0</v>
          </cell>
          <cell r="C39" t="str">
            <v>A9</v>
          </cell>
          <cell r="D39" t="str">
            <v>- DN 100       </v>
          </cell>
          <cell r="E39" t="str">
            <v>n°</v>
          </cell>
          <cell r="F39">
            <v>3</v>
          </cell>
          <cell r="G39">
            <v>100000</v>
          </cell>
          <cell r="H39">
            <v>300000</v>
          </cell>
        </row>
        <row r="40">
          <cell r="A40">
            <v>510116</v>
          </cell>
          <cell r="B40">
            <v>0</v>
          </cell>
          <cell r="C40" t="str">
            <v>A10</v>
          </cell>
          <cell r="D40" t="str">
            <v>- DN 125       </v>
          </cell>
          <cell r="E40" t="str">
            <v>n°</v>
          </cell>
          <cell r="F40">
            <v>8</v>
          </cell>
          <cell r="G40">
            <v>250000</v>
          </cell>
          <cell r="H40">
            <v>2000000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</row>
        <row r="42">
          <cell r="A42">
            <v>510191</v>
          </cell>
          <cell r="B42" t="str">
            <v>510. A226</v>
          </cell>
          <cell r="C42">
            <v>0</v>
          </cell>
          <cell r="D42" t="str">
            <v>VALVOLA A FLUSSO AVV. IN GHISA PN16 CON SOFFIETTO</v>
          </cell>
          <cell r="E42">
            <v>0</v>
          </cell>
          <cell r="G42">
            <v>0</v>
          </cell>
          <cell r="H42" t="str">
            <v/>
          </cell>
        </row>
        <row r="43">
          <cell r="A43">
            <v>510115</v>
          </cell>
          <cell r="B43">
            <v>0</v>
          </cell>
          <cell r="C43" t="str">
            <v>A9</v>
          </cell>
          <cell r="D43" t="str">
            <v>- DN 100       </v>
          </cell>
          <cell r="E43" t="str">
            <v>n°</v>
          </cell>
          <cell r="F43">
            <v>1</v>
          </cell>
          <cell r="G43">
            <v>672000</v>
          </cell>
          <cell r="H43">
            <v>672000</v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</row>
        <row r="45">
          <cell r="A45">
            <v>510212</v>
          </cell>
          <cell r="B45" t="str">
            <v>510. A260</v>
          </cell>
          <cell r="C45">
            <v>0</v>
          </cell>
          <cell r="D45" t="str">
            <v>VALVOLA DI RITEGNO IN GHISA PN16 A FLUSSO AVVIATO</v>
          </cell>
          <cell r="E45">
            <v>0</v>
          </cell>
          <cell r="G45">
            <v>0</v>
          </cell>
          <cell r="H45" t="str">
            <v/>
          </cell>
        </row>
        <row r="46">
          <cell r="A46">
            <v>510131</v>
          </cell>
          <cell r="B46">
            <v>0</v>
          </cell>
          <cell r="C46" t="str">
            <v>A5</v>
          </cell>
          <cell r="D46" t="str">
            <v>- DN 40       </v>
          </cell>
          <cell r="E46" t="str">
            <v>n°</v>
          </cell>
          <cell r="F46">
            <v>1</v>
          </cell>
          <cell r="G46">
            <v>234000</v>
          </cell>
          <cell r="H46">
            <v>234000</v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</row>
        <row r="48">
          <cell r="A48" t="str">
            <v>nd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>
            <v>2</v>
          </cell>
          <cell r="G48">
            <v>250000</v>
          </cell>
          <cell r="H48">
            <v>500000</v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</row>
        <row r="50">
          <cell r="A50" t="str">
            <v>nd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>
            <v>4</v>
          </cell>
          <cell r="G50">
            <v>250000</v>
          </cell>
          <cell r="H50">
            <v>1000000</v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</row>
        <row r="52">
          <cell r="A52">
            <v>510287</v>
          </cell>
          <cell r="B52" t="str">
            <v>510. T105</v>
          </cell>
          <cell r="C52">
            <v>0</v>
          </cell>
          <cell r="D52" t="str">
            <v>TUBAZIONI IN ACCIAIO NERO S.S.</v>
          </cell>
          <cell r="E52">
            <v>0</v>
          </cell>
          <cell r="G52">
            <v>0</v>
          </cell>
          <cell r="H52" t="str">
            <v/>
          </cell>
        </row>
        <row r="53">
          <cell r="A53">
            <v>510289</v>
          </cell>
          <cell r="B53">
            <v>0</v>
          </cell>
          <cell r="C53" t="str">
            <v>A0</v>
          </cell>
          <cell r="D53" t="str">
            <v>- Tubazioni in acciaio nero SS</v>
          </cell>
          <cell r="E53" t="str">
            <v>kg</v>
          </cell>
          <cell r="F53">
            <v>6000</v>
          </cell>
          <cell r="G53">
            <v>6000</v>
          </cell>
          <cell r="H53">
            <v>36000000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G54" t="str">
            <v/>
          </cell>
          <cell r="H54" t="str">
            <v/>
          </cell>
        </row>
        <row r="55">
          <cell r="A55">
            <v>510333</v>
          </cell>
          <cell r="B55" t="str">
            <v>510. X091</v>
          </cell>
          <cell r="C55">
            <v>0</v>
          </cell>
          <cell r="D55" t="str">
            <v>VERNICIATURA ANTIRUGGINE</v>
          </cell>
          <cell r="E55">
            <v>0</v>
          </cell>
          <cell r="G55">
            <v>0</v>
          </cell>
          <cell r="H55" t="str">
            <v/>
          </cell>
        </row>
        <row r="56">
          <cell r="A56">
            <v>510335</v>
          </cell>
          <cell r="B56">
            <v>0</v>
          </cell>
          <cell r="C56" t="str">
            <v>A0</v>
          </cell>
          <cell r="D56" t="str">
            <v>- Verniciatura antiruggine</v>
          </cell>
          <cell r="E56" t="str">
            <v>m2</v>
          </cell>
          <cell r="F56">
            <v>120</v>
          </cell>
          <cell r="G56">
            <v>14000</v>
          </cell>
          <cell r="H56">
            <v>1680000</v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G57" t="str">
            <v/>
          </cell>
          <cell r="H57" t="str">
            <v/>
          </cell>
        </row>
        <row r="58">
          <cell r="A58">
            <v>540008</v>
          </cell>
          <cell r="B58" t="str">
            <v>540 A102</v>
          </cell>
          <cell r="C58">
            <v>0</v>
          </cell>
          <cell r="D58" t="str">
            <v>ISOLAMENTO TUBI CALDI CON FINITURA IN ISOGENOPAK</v>
          </cell>
          <cell r="E58">
            <v>0</v>
          </cell>
          <cell r="G58">
            <v>0</v>
          </cell>
          <cell r="H58" t="str">
            <v/>
          </cell>
        </row>
        <row r="59">
          <cell r="A59">
            <v>540010</v>
          </cell>
          <cell r="B59">
            <v>0</v>
          </cell>
          <cell r="C59" t="str">
            <v>A0</v>
          </cell>
          <cell r="D59" t="str">
            <v>- Isolamento tubi caldi con finitura in Isogenopack       </v>
          </cell>
          <cell r="E59" t="str">
            <v>m2</v>
          </cell>
          <cell r="F59">
            <v>175</v>
          </cell>
          <cell r="G59">
            <v>39000</v>
          </cell>
          <cell r="H59">
            <v>6825000</v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G60" t="str">
            <v/>
          </cell>
          <cell r="H60" t="str">
            <v/>
          </cell>
        </row>
        <row r="61">
          <cell r="A61">
            <v>510287</v>
          </cell>
          <cell r="B61" t="str">
            <v>510. T105</v>
          </cell>
          <cell r="C61">
            <v>0</v>
          </cell>
          <cell r="D61" t="str">
            <v>TUBAZIONI IN ACCIAIO NERO S.S.</v>
          </cell>
          <cell r="E61">
            <v>0</v>
          </cell>
          <cell r="G61">
            <v>0</v>
          </cell>
          <cell r="H61" t="str">
            <v/>
          </cell>
        </row>
        <row r="62">
          <cell r="A62">
            <v>510289</v>
          </cell>
          <cell r="B62">
            <v>0</v>
          </cell>
          <cell r="C62" t="str">
            <v>A0</v>
          </cell>
          <cell r="D62" t="str">
            <v>- Tubazioni in acciaio nero SS</v>
          </cell>
          <cell r="E62" t="str">
            <v>kg</v>
          </cell>
          <cell r="F62">
            <v>970</v>
          </cell>
          <cell r="G62">
            <v>6000</v>
          </cell>
          <cell r="H62">
            <v>5820000</v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G63" t="str">
            <v/>
          </cell>
          <cell r="H63" t="str">
            <v/>
          </cell>
        </row>
        <row r="64">
          <cell r="A64">
            <v>510333</v>
          </cell>
          <cell r="B64" t="str">
            <v>510. X091</v>
          </cell>
          <cell r="C64">
            <v>0</v>
          </cell>
          <cell r="D64" t="str">
            <v>VERNICIATURA ANTIRUGGINE</v>
          </cell>
          <cell r="E64">
            <v>0</v>
          </cell>
          <cell r="G64">
            <v>0</v>
          </cell>
          <cell r="H64" t="str">
            <v/>
          </cell>
        </row>
        <row r="65">
          <cell r="A65">
            <v>510335</v>
          </cell>
          <cell r="B65">
            <v>0</v>
          </cell>
          <cell r="C65" t="str">
            <v>A0</v>
          </cell>
          <cell r="D65" t="str">
            <v>- Verniciatura antiruggine</v>
          </cell>
          <cell r="E65" t="str">
            <v>m2</v>
          </cell>
          <cell r="F65">
            <v>15</v>
          </cell>
          <cell r="G65">
            <v>14000</v>
          </cell>
          <cell r="H65">
            <v>210000</v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G66" t="str">
            <v/>
          </cell>
          <cell r="H66" t="str">
            <v/>
          </cell>
        </row>
        <row r="67">
          <cell r="A67">
            <v>540008</v>
          </cell>
          <cell r="B67" t="str">
            <v>540 A102</v>
          </cell>
          <cell r="C67">
            <v>0</v>
          </cell>
          <cell r="D67" t="str">
            <v>ISOLAMENTO TUBI CALDI CON FINITURA IN ISOGENOPAK</v>
          </cell>
          <cell r="E67">
            <v>0</v>
          </cell>
          <cell r="G67">
            <v>0</v>
          </cell>
          <cell r="H67" t="str">
            <v/>
          </cell>
        </row>
        <row r="68">
          <cell r="A68">
            <v>540010</v>
          </cell>
          <cell r="B68">
            <v>0</v>
          </cell>
          <cell r="C68" t="str">
            <v>A0</v>
          </cell>
          <cell r="D68" t="str">
            <v>- Isolamento tubi caldi con finitura in Isogenopack       </v>
          </cell>
          <cell r="E68" t="str">
            <v>m2</v>
          </cell>
          <cell r="F68">
            <v>25</v>
          </cell>
          <cell r="G68">
            <v>39000</v>
          </cell>
          <cell r="H68">
            <v>975000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H69" t="str">
            <v/>
          </cell>
        </row>
        <row r="70">
          <cell r="A70">
            <v>510287</v>
          </cell>
          <cell r="B70" t="str">
            <v>510. T105</v>
          </cell>
          <cell r="C70">
            <v>0</v>
          </cell>
          <cell r="D70" t="str">
            <v>TUBAZIONI IN ACCIAIO NERO S.S.</v>
          </cell>
          <cell r="E70">
            <v>0</v>
          </cell>
          <cell r="H70" t="str">
            <v/>
          </cell>
        </row>
        <row r="71">
          <cell r="A71">
            <v>510289</v>
          </cell>
          <cell r="B71">
            <v>0</v>
          </cell>
          <cell r="C71" t="str">
            <v>A0</v>
          </cell>
          <cell r="D71" t="str">
            <v>- Tubazioni in acciaio nero SS</v>
          </cell>
          <cell r="E71" t="str">
            <v>kg</v>
          </cell>
          <cell r="F71">
            <v>3000</v>
          </cell>
          <cell r="G71">
            <v>6000</v>
          </cell>
          <cell r="H71">
            <v>18000000</v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H72" t="str">
            <v/>
          </cell>
        </row>
        <row r="73">
          <cell r="A73">
            <v>510333</v>
          </cell>
          <cell r="B73" t="str">
            <v>510. X091</v>
          </cell>
          <cell r="C73">
            <v>0</v>
          </cell>
          <cell r="D73" t="str">
            <v>VERNICIATURA ANTIRUGGINE</v>
          </cell>
          <cell r="E73">
            <v>0</v>
          </cell>
          <cell r="H73" t="str">
            <v/>
          </cell>
        </row>
        <row r="74">
          <cell r="A74">
            <v>510335</v>
          </cell>
          <cell r="B74">
            <v>0</v>
          </cell>
          <cell r="C74" t="str">
            <v>A0</v>
          </cell>
          <cell r="D74" t="str">
            <v>- Verniciatura antiruggine</v>
          </cell>
          <cell r="E74" t="str">
            <v>m2</v>
          </cell>
          <cell r="F74">
            <v>65</v>
          </cell>
          <cell r="G74">
            <v>14000</v>
          </cell>
          <cell r="H74">
            <v>910000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H75" t="str">
            <v/>
          </cell>
        </row>
        <row r="76">
          <cell r="A76">
            <v>540008</v>
          </cell>
          <cell r="B76" t="str">
            <v>540 A102</v>
          </cell>
          <cell r="C76">
            <v>0</v>
          </cell>
          <cell r="D76" t="str">
            <v>ISOLAMENTO TUBI CALDI CON FINITURA IN ISOGENOPAK</v>
          </cell>
          <cell r="E76">
            <v>0</v>
          </cell>
          <cell r="H76" t="str">
            <v/>
          </cell>
        </row>
        <row r="77">
          <cell r="A77">
            <v>540010</v>
          </cell>
          <cell r="B77">
            <v>0</v>
          </cell>
          <cell r="C77" t="str">
            <v>A0</v>
          </cell>
          <cell r="D77" t="str">
            <v>- Isolamento tubi caldi con finitura in Isogenopack       </v>
          </cell>
          <cell r="E77" t="str">
            <v>m2</v>
          </cell>
          <cell r="F77">
            <v>90</v>
          </cell>
          <cell r="G77">
            <v>39000</v>
          </cell>
          <cell r="H77">
            <v>3510000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H78" t="str">
            <v/>
          </cell>
        </row>
        <row r="79">
          <cell r="A79">
            <v>510315</v>
          </cell>
          <cell r="B79" t="str">
            <v>510. X001</v>
          </cell>
          <cell r="C79">
            <v>0</v>
          </cell>
          <cell r="D79" t="str">
            <v>FORMAZIONE SCARICHI E SFOGHI ARIA</v>
          </cell>
          <cell r="E79">
            <v>0</v>
          </cell>
          <cell r="G79">
            <v>0</v>
          </cell>
          <cell r="H79" t="str">
            <v/>
          </cell>
        </row>
        <row r="80">
          <cell r="A80">
            <v>510317</v>
          </cell>
          <cell r="B80">
            <v>0</v>
          </cell>
          <cell r="C80" t="str">
            <v>A0</v>
          </cell>
          <cell r="D80" t="str">
            <v>- Scarichi e sfoghi aria</v>
          </cell>
          <cell r="E80" t="str">
            <v>n</v>
          </cell>
          <cell r="F80">
            <v>10</v>
          </cell>
          <cell r="G80">
            <v>300000</v>
          </cell>
          <cell r="H80">
            <v>3000000</v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G81" t="str">
            <v/>
          </cell>
          <cell r="H81" t="str">
            <v/>
          </cell>
        </row>
        <row r="82">
          <cell r="A82">
            <v>510351</v>
          </cell>
          <cell r="B82" t="str">
            <v>510. Z105</v>
          </cell>
          <cell r="C82">
            <v>0</v>
          </cell>
          <cell r="D82" t="str">
            <v>TERMOMETRO</v>
          </cell>
          <cell r="E82">
            <v>0</v>
          </cell>
          <cell r="G82">
            <v>0</v>
          </cell>
          <cell r="H82" t="str">
            <v/>
          </cell>
        </row>
        <row r="83">
          <cell r="A83">
            <v>510353</v>
          </cell>
          <cell r="B83">
            <v>0</v>
          </cell>
          <cell r="C83" t="str">
            <v>A0</v>
          </cell>
          <cell r="D83" t="str">
            <v>- Termometro in opera       </v>
          </cell>
          <cell r="E83" t="str">
            <v>n</v>
          </cell>
          <cell r="F83">
            <v>8</v>
          </cell>
          <cell r="G83">
            <v>58000</v>
          </cell>
          <cell r="H83">
            <v>464000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G84" t="str">
            <v/>
          </cell>
          <cell r="H84" t="str">
            <v/>
          </cell>
        </row>
        <row r="85">
          <cell r="A85">
            <v>510354</v>
          </cell>
          <cell r="B85" t="str">
            <v>510. Z110</v>
          </cell>
          <cell r="C85">
            <v>0</v>
          </cell>
          <cell r="D85" t="str">
            <v>MANOMETRO</v>
          </cell>
          <cell r="E85">
            <v>0</v>
          </cell>
          <cell r="G85">
            <v>0</v>
          </cell>
          <cell r="H85" t="str">
            <v/>
          </cell>
        </row>
        <row r="86">
          <cell r="A86">
            <v>510356</v>
          </cell>
          <cell r="B86">
            <v>0</v>
          </cell>
          <cell r="C86" t="str">
            <v>A0</v>
          </cell>
          <cell r="D86" t="str">
            <v>- Manometro in opera .      </v>
          </cell>
          <cell r="E86" t="str">
            <v>n</v>
          </cell>
          <cell r="F86">
            <v>5</v>
          </cell>
          <cell r="G86">
            <v>92000</v>
          </cell>
          <cell r="H86">
            <v>460000</v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G87" t="str">
            <v/>
          </cell>
          <cell r="H87" t="str">
            <v/>
          </cell>
        </row>
        <row r="88">
          <cell r="A88">
            <v>510294</v>
          </cell>
          <cell r="B88" t="str">
            <v>510. T205</v>
          </cell>
          <cell r="C88">
            <v>0</v>
          </cell>
          <cell r="D88" t="str">
            <v>TUBAZIONI IN ACCIAIO ZINCATO</v>
          </cell>
          <cell r="E88">
            <v>0</v>
          </cell>
          <cell r="G88">
            <v>0</v>
          </cell>
          <cell r="H88" t="str">
            <v/>
          </cell>
        </row>
        <row r="89">
          <cell r="A89">
            <v>510296</v>
          </cell>
          <cell r="B89">
            <v>0</v>
          </cell>
          <cell r="C89" t="str">
            <v>A0</v>
          </cell>
          <cell r="D89" t="str">
            <v>- Tubazioni in acciaio zincato      </v>
          </cell>
          <cell r="E89" t="str">
            <v>kg</v>
          </cell>
          <cell r="F89">
            <v>350</v>
          </cell>
          <cell r="G89">
            <v>6500</v>
          </cell>
          <cell r="H89">
            <v>2275000</v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G90" t="str">
            <v/>
          </cell>
          <cell r="H90" t="str">
            <v/>
          </cell>
        </row>
        <row r="91">
          <cell r="A91">
            <v>540099</v>
          </cell>
          <cell r="B91" t="str">
            <v>540 A131</v>
          </cell>
          <cell r="C91">
            <v>0</v>
          </cell>
          <cell r="D91" t="str">
            <v>ISOLAMENTO TUBAZIONI CON GUAINE FLESSIBILI</v>
          </cell>
          <cell r="E91">
            <v>0</v>
          </cell>
          <cell r="G91">
            <v>0</v>
          </cell>
          <cell r="H91" t="str">
            <v/>
          </cell>
        </row>
        <row r="92">
          <cell r="A92">
            <v>540101</v>
          </cell>
          <cell r="B92">
            <v>0</v>
          </cell>
          <cell r="C92" t="str">
            <v>A0</v>
          </cell>
          <cell r="D92" t="str">
            <v>- Isolamento tubazioni con guaine flessibili       </v>
          </cell>
          <cell r="E92" t="str">
            <v>m2</v>
          </cell>
          <cell r="F92">
            <v>30</v>
          </cell>
          <cell r="G92">
            <v>48000</v>
          </cell>
          <cell r="H92">
            <v>1440000</v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G93" t="str">
            <v/>
          </cell>
          <cell r="H93" t="str">
            <v/>
          </cell>
        </row>
        <row r="94">
          <cell r="A94">
            <v>579098</v>
          </cell>
          <cell r="B94" t="str">
            <v>579. A315</v>
          </cell>
          <cell r="C94">
            <v>0</v>
          </cell>
          <cell r="D94" t="str">
            <v>SCAMBIATORE DI CALORE ACQUA SURRISC/ACQUA CALDA</v>
          </cell>
          <cell r="E94">
            <v>0</v>
          </cell>
          <cell r="G94">
            <v>0</v>
          </cell>
          <cell r="H94" t="str">
            <v/>
          </cell>
        </row>
        <row r="95">
          <cell r="A95">
            <v>579115</v>
          </cell>
          <cell r="B95">
            <v>0</v>
          </cell>
          <cell r="C95" t="str">
            <v>A15</v>
          </cell>
          <cell r="D95" t="str">
            <v>- Potenzialità 1744 kW (1500000 kcal/h)       </v>
          </cell>
          <cell r="E95" t="str">
            <v>n.</v>
          </cell>
          <cell r="F95">
            <v>1</v>
          </cell>
          <cell r="G95">
            <v>1500000</v>
          </cell>
          <cell r="H95">
            <v>1500000</v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G96" t="str">
            <v/>
          </cell>
          <cell r="H96" t="str">
            <v/>
          </cell>
        </row>
        <row r="97">
          <cell r="A97" t="str">
            <v>nd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>
            <v>1</v>
          </cell>
          <cell r="G97">
            <v>2000000</v>
          </cell>
          <cell r="H97">
            <v>2000000</v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G98" t="str">
            <v/>
          </cell>
          <cell r="H98" t="str">
            <v/>
          </cell>
        </row>
        <row r="99">
          <cell r="A99">
            <v>579398</v>
          </cell>
          <cell r="B99" t="str">
            <v>579.P110</v>
          </cell>
          <cell r="C99">
            <v>0</v>
          </cell>
          <cell r="D99" t="str">
            <v>POMPE CENTRIFUGHE AD ASSE ORIZZONTALE A 1450 g/1'</v>
          </cell>
          <cell r="E99">
            <v>0</v>
          </cell>
          <cell r="G99">
            <v>0</v>
          </cell>
          <cell r="H99" t="str">
            <v/>
          </cell>
        </row>
        <row r="100">
          <cell r="A100">
            <v>579415</v>
          </cell>
          <cell r="B100">
            <v>0</v>
          </cell>
          <cell r="C100" t="str">
            <v>A16</v>
          </cell>
          <cell r="D100" t="str">
            <v>- motore da 45 kW; grandezza 150-400      </v>
          </cell>
          <cell r="E100" t="str">
            <v>n.</v>
          </cell>
          <cell r="F100">
            <v>2</v>
          </cell>
          <cell r="G100">
            <v>1500000</v>
          </cell>
          <cell r="H100">
            <v>3000000</v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G101" t="str">
            <v/>
          </cell>
          <cell r="H101" t="str">
            <v/>
          </cell>
        </row>
        <row r="102">
          <cell r="A102">
            <v>579481</v>
          </cell>
          <cell r="B102" t="str">
            <v>579. V101</v>
          </cell>
          <cell r="C102">
            <v>0</v>
          </cell>
          <cell r="D102" t="str">
            <v>VASO DI ESPANSIONE AUTOPRESSURIZZATO</v>
          </cell>
          <cell r="E102">
            <v>0</v>
          </cell>
          <cell r="G102">
            <v>0</v>
          </cell>
          <cell r="H102" t="str">
            <v/>
          </cell>
        </row>
        <row r="103">
          <cell r="A103">
            <v>579497</v>
          </cell>
          <cell r="B103">
            <v>0</v>
          </cell>
          <cell r="C103" t="str">
            <v>A15</v>
          </cell>
          <cell r="D103" t="str">
            <v>- Capacità 1000 l      </v>
          </cell>
          <cell r="E103" t="str">
            <v>n.</v>
          </cell>
          <cell r="F103">
            <v>1</v>
          </cell>
          <cell r="G103">
            <v>800000</v>
          </cell>
          <cell r="H103">
            <v>800000</v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G104" t="str">
            <v/>
          </cell>
          <cell r="H104" t="str">
            <v/>
          </cell>
        </row>
        <row r="105">
          <cell r="A105">
            <v>579481</v>
          </cell>
          <cell r="B105" t="str">
            <v>579. V101</v>
          </cell>
          <cell r="C105">
            <v>0</v>
          </cell>
          <cell r="D105" t="str">
            <v>VASO DI ESPANSIONE AUTOPRESSURIZZATO</v>
          </cell>
          <cell r="E105">
            <v>0</v>
          </cell>
          <cell r="G105">
            <v>0</v>
          </cell>
          <cell r="H105" t="str">
            <v/>
          </cell>
        </row>
        <row r="106">
          <cell r="A106">
            <v>579497</v>
          </cell>
          <cell r="B106">
            <v>0</v>
          </cell>
          <cell r="C106" t="str">
            <v>A15</v>
          </cell>
          <cell r="D106" t="str">
            <v>- Capacità 1000 l      </v>
          </cell>
          <cell r="E106" t="str">
            <v>n.</v>
          </cell>
          <cell r="F106">
            <v>1</v>
          </cell>
          <cell r="G106">
            <v>600000</v>
          </cell>
          <cell r="H106">
            <v>600000</v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G107" t="str">
            <v/>
          </cell>
          <cell r="H107" t="str">
            <v/>
          </cell>
        </row>
        <row r="108">
          <cell r="A108" t="str">
            <v>nd</v>
          </cell>
          <cell r="B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>
            <v>1</v>
          </cell>
          <cell r="G108">
            <v>15000000</v>
          </cell>
          <cell r="H108">
            <v>15000000</v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G109" t="str">
            <v/>
          </cell>
          <cell r="H109" t="str">
            <v/>
          </cell>
        </row>
        <row r="110">
          <cell r="A110" t="str">
            <v>nd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>
            <v>1</v>
          </cell>
          <cell r="G110">
            <v>4750000</v>
          </cell>
          <cell r="H110">
            <v>4750000</v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G111" t="str">
            <v/>
          </cell>
          <cell r="H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G112" t="str">
            <v/>
          </cell>
          <cell r="H112">
            <v>272241000</v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G113" t="str">
            <v/>
          </cell>
          <cell r="H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G114" t="str">
            <v/>
          </cell>
          <cell r="H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G115" t="str">
            <v/>
          </cell>
          <cell r="H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G116" t="str">
            <v/>
          </cell>
          <cell r="H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G117" t="str">
            <v/>
          </cell>
          <cell r="H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G118" t="str">
            <v/>
          </cell>
          <cell r="H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G119" t="str">
            <v/>
          </cell>
          <cell r="H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G120" t="str">
            <v/>
          </cell>
          <cell r="H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G121" t="str">
            <v/>
          </cell>
          <cell r="H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G122" t="str">
            <v/>
          </cell>
          <cell r="H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G123" t="str">
            <v/>
          </cell>
          <cell r="H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G124" t="str">
            <v/>
          </cell>
          <cell r="H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G125" t="str">
            <v/>
          </cell>
          <cell r="H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G126" t="str">
            <v/>
          </cell>
          <cell r="H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G127" t="str">
            <v/>
          </cell>
          <cell r="H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G128" t="str">
            <v/>
          </cell>
          <cell r="H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G129" t="str">
            <v/>
          </cell>
          <cell r="H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G130" t="str">
            <v/>
          </cell>
          <cell r="H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G131" t="str">
            <v/>
          </cell>
          <cell r="H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G132" t="str">
            <v/>
          </cell>
          <cell r="H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G133" t="str">
            <v/>
          </cell>
          <cell r="H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G134" t="str">
            <v/>
          </cell>
          <cell r="H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G135" t="str">
            <v/>
          </cell>
          <cell r="H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G136" t="str">
            <v/>
          </cell>
          <cell r="H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G137" t="str">
            <v/>
          </cell>
          <cell r="H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G138" t="str">
            <v/>
          </cell>
          <cell r="H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G139" t="str">
            <v/>
          </cell>
          <cell r="H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G140" t="str">
            <v/>
          </cell>
          <cell r="H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G141" t="str">
            <v/>
          </cell>
          <cell r="H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G142" t="str">
            <v/>
          </cell>
          <cell r="H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G143" t="str">
            <v/>
          </cell>
          <cell r="H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G144" t="str">
            <v/>
          </cell>
          <cell r="H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G145" t="str">
            <v/>
          </cell>
          <cell r="H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G146" t="str">
            <v/>
          </cell>
          <cell r="H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G147" t="str">
            <v/>
          </cell>
          <cell r="H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G148" t="str">
            <v/>
          </cell>
          <cell r="H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G149" t="str">
            <v/>
          </cell>
          <cell r="H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G150" t="str">
            <v/>
          </cell>
          <cell r="H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G151" t="str">
            <v/>
          </cell>
          <cell r="H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G152" t="str">
            <v/>
          </cell>
          <cell r="H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G153" t="str">
            <v/>
          </cell>
          <cell r="H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G154" t="str">
            <v/>
          </cell>
          <cell r="H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G155" t="str">
            <v/>
          </cell>
          <cell r="H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G156" t="str">
            <v/>
          </cell>
          <cell r="H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G157" t="str">
            <v/>
          </cell>
          <cell r="H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G158" t="str">
            <v/>
          </cell>
          <cell r="H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G159" t="str">
            <v/>
          </cell>
          <cell r="H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G160" t="str">
            <v/>
          </cell>
          <cell r="H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G161" t="str">
            <v/>
          </cell>
          <cell r="H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G162" t="str">
            <v/>
          </cell>
          <cell r="H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G163" t="str">
            <v/>
          </cell>
          <cell r="H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G164" t="str">
            <v/>
          </cell>
          <cell r="H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G165" t="str">
            <v/>
          </cell>
          <cell r="H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G166" t="str">
            <v/>
          </cell>
          <cell r="H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G167" t="str">
            <v/>
          </cell>
          <cell r="H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G168" t="str">
            <v/>
          </cell>
          <cell r="H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G169" t="str">
            <v/>
          </cell>
          <cell r="H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G170" t="str">
            <v/>
          </cell>
          <cell r="H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G171" t="str">
            <v/>
          </cell>
          <cell r="H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G172" t="str">
            <v/>
          </cell>
          <cell r="H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G173" t="str">
            <v/>
          </cell>
          <cell r="H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G174" t="str">
            <v/>
          </cell>
          <cell r="H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G175" t="str">
            <v/>
          </cell>
          <cell r="H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G176" t="str">
            <v/>
          </cell>
          <cell r="H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G177" t="str">
            <v/>
          </cell>
          <cell r="H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G178" t="str">
            <v/>
          </cell>
          <cell r="H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G179" t="str">
            <v/>
          </cell>
          <cell r="H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G180" t="str">
            <v/>
          </cell>
          <cell r="H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G181" t="str">
            <v/>
          </cell>
          <cell r="H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G182" t="str">
            <v/>
          </cell>
          <cell r="H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G183" t="str">
            <v/>
          </cell>
          <cell r="H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G184" t="str">
            <v/>
          </cell>
          <cell r="H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G185" t="str">
            <v/>
          </cell>
          <cell r="H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G186" t="str">
            <v/>
          </cell>
          <cell r="H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G187" t="str">
            <v/>
          </cell>
          <cell r="H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G188" t="str">
            <v/>
          </cell>
          <cell r="H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G189" t="str">
            <v/>
          </cell>
          <cell r="H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G190" t="str">
            <v/>
          </cell>
          <cell r="H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G191" t="str">
            <v/>
          </cell>
          <cell r="H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G192" t="str">
            <v/>
          </cell>
          <cell r="H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G193" t="str">
            <v/>
          </cell>
          <cell r="H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G194" t="str">
            <v/>
          </cell>
          <cell r="H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G195" t="str">
            <v/>
          </cell>
          <cell r="H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G196" t="str">
            <v/>
          </cell>
          <cell r="H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G197" t="str">
            <v/>
          </cell>
          <cell r="H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G198" t="str">
            <v/>
          </cell>
          <cell r="H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G199" t="str">
            <v/>
          </cell>
          <cell r="H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G200" t="str">
            <v/>
          </cell>
          <cell r="H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G201" t="str">
            <v/>
          </cell>
          <cell r="H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G202" t="str">
            <v/>
          </cell>
          <cell r="H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G203" t="str">
            <v/>
          </cell>
          <cell r="H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G204" t="str">
            <v/>
          </cell>
          <cell r="H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G205" t="str">
            <v/>
          </cell>
          <cell r="H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G206" t="str">
            <v/>
          </cell>
          <cell r="H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G207" t="str">
            <v/>
          </cell>
          <cell r="H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G208" t="str">
            <v/>
          </cell>
          <cell r="H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G209" t="str">
            <v/>
          </cell>
          <cell r="H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G210" t="str">
            <v/>
          </cell>
          <cell r="H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G211" t="str">
            <v/>
          </cell>
          <cell r="H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G212" t="str">
            <v/>
          </cell>
          <cell r="H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G213" t="str">
            <v/>
          </cell>
          <cell r="H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G214" t="str">
            <v/>
          </cell>
          <cell r="H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G215" t="str">
            <v/>
          </cell>
          <cell r="H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G216" t="str">
            <v/>
          </cell>
          <cell r="H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G217" t="str">
            <v/>
          </cell>
          <cell r="H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G218" t="str">
            <v/>
          </cell>
          <cell r="H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G219" t="str">
            <v/>
          </cell>
          <cell r="H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G220" t="str">
            <v/>
          </cell>
          <cell r="H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G221" t="str">
            <v/>
          </cell>
          <cell r="H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G222" t="str">
            <v/>
          </cell>
          <cell r="H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G223" t="str">
            <v/>
          </cell>
          <cell r="H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G224" t="str">
            <v/>
          </cell>
          <cell r="H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G225" t="str">
            <v/>
          </cell>
          <cell r="H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G226" t="str">
            <v/>
          </cell>
          <cell r="H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G227" t="str">
            <v/>
          </cell>
          <cell r="H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G228" t="str">
            <v/>
          </cell>
          <cell r="H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G229" t="str">
            <v/>
          </cell>
          <cell r="H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G230" t="str">
            <v/>
          </cell>
          <cell r="H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G231" t="str">
            <v/>
          </cell>
          <cell r="H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G232" t="str">
            <v/>
          </cell>
          <cell r="H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G233" t="str">
            <v/>
          </cell>
          <cell r="H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G234" t="str">
            <v/>
          </cell>
          <cell r="H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G235" t="str">
            <v/>
          </cell>
          <cell r="H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G236" t="str">
            <v/>
          </cell>
          <cell r="H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G237" t="str">
            <v/>
          </cell>
          <cell r="H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G238" t="str">
            <v/>
          </cell>
          <cell r="H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G239" t="str">
            <v/>
          </cell>
          <cell r="H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G240" t="str">
            <v/>
          </cell>
          <cell r="H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G241" t="str">
            <v/>
          </cell>
          <cell r="H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G242" t="str">
            <v/>
          </cell>
          <cell r="H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G243" t="str">
            <v/>
          </cell>
          <cell r="H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G244" t="str">
            <v/>
          </cell>
          <cell r="H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G245" t="str">
            <v/>
          </cell>
          <cell r="H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G246" t="str">
            <v/>
          </cell>
          <cell r="H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G247" t="str">
            <v/>
          </cell>
          <cell r="H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G248" t="str">
            <v/>
          </cell>
          <cell r="H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G249" t="str">
            <v/>
          </cell>
          <cell r="H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G250" t="str">
            <v/>
          </cell>
          <cell r="H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G251" t="str">
            <v/>
          </cell>
          <cell r="H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G252" t="str">
            <v/>
          </cell>
          <cell r="H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G253" t="str">
            <v/>
          </cell>
          <cell r="H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G254" t="str">
            <v/>
          </cell>
          <cell r="H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G255" t="str">
            <v/>
          </cell>
          <cell r="H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G256" t="str">
            <v/>
          </cell>
          <cell r="H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G257" t="str">
            <v/>
          </cell>
          <cell r="H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G258" t="str">
            <v/>
          </cell>
          <cell r="H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G259" t="str">
            <v/>
          </cell>
          <cell r="H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G260" t="str">
            <v/>
          </cell>
          <cell r="H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G261" t="str">
            <v/>
          </cell>
          <cell r="H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G262" t="str">
            <v/>
          </cell>
          <cell r="H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G263" t="str">
            <v/>
          </cell>
          <cell r="H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G264" t="str">
            <v/>
          </cell>
          <cell r="H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G265" t="str">
            <v/>
          </cell>
          <cell r="H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G266" t="str">
            <v/>
          </cell>
          <cell r="H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G267" t="str">
            <v/>
          </cell>
          <cell r="H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G268" t="str">
            <v/>
          </cell>
          <cell r="H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G269" t="str">
            <v/>
          </cell>
          <cell r="H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G270" t="str">
            <v/>
          </cell>
          <cell r="H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G271" t="str">
            <v/>
          </cell>
          <cell r="H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G272" t="str">
            <v/>
          </cell>
          <cell r="H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G273" t="str">
            <v/>
          </cell>
          <cell r="H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G274" t="str">
            <v/>
          </cell>
          <cell r="H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G275" t="str">
            <v/>
          </cell>
          <cell r="H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G276" t="str">
            <v/>
          </cell>
          <cell r="H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G277" t="str">
            <v/>
          </cell>
          <cell r="H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G278" t="str">
            <v/>
          </cell>
          <cell r="H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G279" t="str">
            <v/>
          </cell>
          <cell r="H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G280" t="str">
            <v/>
          </cell>
          <cell r="H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G281" t="str">
            <v/>
          </cell>
          <cell r="H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G282" t="str">
            <v/>
          </cell>
          <cell r="H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G283" t="str">
            <v/>
          </cell>
          <cell r="H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G284" t="str">
            <v/>
          </cell>
          <cell r="H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G285" t="str">
            <v/>
          </cell>
          <cell r="H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G286" t="str">
            <v/>
          </cell>
          <cell r="H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G287" t="str">
            <v/>
          </cell>
          <cell r="H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G288" t="str">
            <v/>
          </cell>
          <cell r="H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G289" t="str">
            <v/>
          </cell>
          <cell r="H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G290" t="str">
            <v/>
          </cell>
          <cell r="H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G291" t="str">
            <v/>
          </cell>
          <cell r="H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G292" t="str">
            <v/>
          </cell>
          <cell r="H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G293" t="str">
            <v/>
          </cell>
          <cell r="H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G294" t="str">
            <v/>
          </cell>
          <cell r="H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G295" t="str">
            <v/>
          </cell>
          <cell r="H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G296" t="str">
            <v/>
          </cell>
          <cell r="H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G297" t="str">
            <v/>
          </cell>
          <cell r="H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G298" t="str">
            <v/>
          </cell>
          <cell r="H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G299" t="str">
            <v/>
          </cell>
          <cell r="H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G300" t="str">
            <v/>
          </cell>
          <cell r="H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G301" t="str">
            <v/>
          </cell>
          <cell r="H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G302" t="str">
            <v/>
          </cell>
          <cell r="H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G303" t="str">
            <v/>
          </cell>
          <cell r="H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G304" t="str">
            <v/>
          </cell>
          <cell r="H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G305" t="str">
            <v/>
          </cell>
          <cell r="H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G306" t="str">
            <v/>
          </cell>
          <cell r="H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G307" t="str">
            <v/>
          </cell>
          <cell r="H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G308" t="str">
            <v/>
          </cell>
          <cell r="H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G309" t="str">
            <v/>
          </cell>
          <cell r="H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G310" t="str">
            <v/>
          </cell>
          <cell r="H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G311" t="str">
            <v/>
          </cell>
          <cell r="H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G312" t="str">
            <v/>
          </cell>
          <cell r="H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G313" t="str">
            <v/>
          </cell>
          <cell r="H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G314" t="str">
            <v/>
          </cell>
          <cell r="H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G315" t="str">
            <v/>
          </cell>
          <cell r="H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G316" t="str">
            <v/>
          </cell>
          <cell r="H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G317" t="str">
            <v/>
          </cell>
          <cell r="H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G318" t="str">
            <v/>
          </cell>
          <cell r="H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G319" t="str">
            <v/>
          </cell>
          <cell r="H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G320" t="str">
            <v/>
          </cell>
          <cell r="H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G321" t="str">
            <v/>
          </cell>
          <cell r="H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G322" t="str">
            <v/>
          </cell>
          <cell r="H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G323" t="str">
            <v/>
          </cell>
          <cell r="H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G324" t="str">
            <v/>
          </cell>
          <cell r="H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G325" t="str">
            <v/>
          </cell>
          <cell r="H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G326" t="str">
            <v/>
          </cell>
          <cell r="H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G327" t="str">
            <v/>
          </cell>
          <cell r="H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G328" t="str">
            <v/>
          </cell>
          <cell r="H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G329" t="str">
            <v/>
          </cell>
          <cell r="H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G330" t="str">
            <v/>
          </cell>
          <cell r="H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G331" t="str">
            <v/>
          </cell>
          <cell r="H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G332" t="str">
            <v/>
          </cell>
          <cell r="H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G333" t="str">
            <v/>
          </cell>
          <cell r="H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G334" t="str">
            <v/>
          </cell>
          <cell r="H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G335" t="str">
            <v/>
          </cell>
          <cell r="H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G336" t="str">
            <v/>
          </cell>
          <cell r="H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G337" t="str">
            <v/>
          </cell>
          <cell r="H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G338" t="str">
            <v/>
          </cell>
          <cell r="H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G339" t="str">
            <v/>
          </cell>
          <cell r="H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G340" t="str">
            <v/>
          </cell>
          <cell r="H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G341" t="str">
            <v/>
          </cell>
          <cell r="H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G342" t="str">
            <v/>
          </cell>
          <cell r="H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G343" t="str">
            <v/>
          </cell>
          <cell r="H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G344" t="str">
            <v/>
          </cell>
          <cell r="H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G345" t="str">
            <v/>
          </cell>
          <cell r="H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G346" t="str">
            <v/>
          </cell>
          <cell r="H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G347" t="str">
            <v/>
          </cell>
          <cell r="H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G348" t="str">
            <v/>
          </cell>
          <cell r="H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G349" t="str">
            <v/>
          </cell>
          <cell r="H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G350" t="str">
            <v/>
          </cell>
          <cell r="H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G351" t="str">
            <v/>
          </cell>
          <cell r="H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G352" t="str">
            <v/>
          </cell>
          <cell r="H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G353" t="str">
            <v/>
          </cell>
          <cell r="H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G354" t="str">
            <v/>
          </cell>
          <cell r="H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G355" t="str">
            <v/>
          </cell>
          <cell r="H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G356" t="str">
            <v/>
          </cell>
          <cell r="H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G357" t="str">
            <v/>
          </cell>
          <cell r="H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G358" t="str">
            <v/>
          </cell>
          <cell r="H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G359" t="str">
            <v/>
          </cell>
          <cell r="H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G360" t="str">
            <v/>
          </cell>
          <cell r="H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G361" t="str">
            <v/>
          </cell>
          <cell r="H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G362" t="str">
            <v/>
          </cell>
          <cell r="H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G363" t="str">
            <v/>
          </cell>
          <cell r="H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G364" t="str">
            <v/>
          </cell>
          <cell r="H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G365" t="str">
            <v/>
          </cell>
          <cell r="H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G366" t="str">
            <v/>
          </cell>
          <cell r="H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G367" t="str">
            <v/>
          </cell>
          <cell r="H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G368" t="str">
            <v/>
          </cell>
          <cell r="H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G369" t="str">
            <v/>
          </cell>
          <cell r="H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G370" t="str">
            <v/>
          </cell>
          <cell r="H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G371" t="str">
            <v/>
          </cell>
          <cell r="H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G372" t="str">
            <v/>
          </cell>
          <cell r="H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G373" t="str">
            <v/>
          </cell>
          <cell r="H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G374" t="str">
            <v/>
          </cell>
          <cell r="H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G375" t="str">
            <v/>
          </cell>
          <cell r="H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G376" t="str">
            <v/>
          </cell>
          <cell r="H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G377" t="str">
            <v/>
          </cell>
          <cell r="H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G378" t="str">
            <v/>
          </cell>
          <cell r="H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G379" t="str">
            <v/>
          </cell>
          <cell r="H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G380" t="str">
            <v/>
          </cell>
          <cell r="H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G381" t="str">
            <v/>
          </cell>
          <cell r="H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G382" t="str">
            <v/>
          </cell>
          <cell r="H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G383" t="str">
            <v/>
          </cell>
          <cell r="H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G384" t="str">
            <v/>
          </cell>
          <cell r="H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G385" t="str">
            <v/>
          </cell>
          <cell r="H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G386" t="str">
            <v/>
          </cell>
          <cell r="H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G387" t="str">
            <v/>
          </cell>
          <cell r="H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G388" t="str">
            <v/>
          </cell>
          <cell r="H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G389" t="str">
            <v/>
          </cell>
          <cell r="H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G390" t="str">
            <v/>
          </cell>
          <cell r="H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G391" t="str">
            <v/>
          </cell>
          <cell r="H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G392" t="str">
            <v/>
          </cell>
          <cell r="H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G393" t="str">
            <v/>
          </cell>
          <cell r="H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G394" t="str">
            <v/>
          </cell>
          <cell r="H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G395" t="str">
            <v/>
          </cell>
          <cell r="H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G396" t="str">
            <v/>
          </cell>
          <cell r="H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G397" t="str">
            <v/>
          </cell>
          <cell r="H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G398" t="str">
            <v/>
          </cell>
          <cell r="H39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diatorji"/>
      <sheetName val="Radiatorji 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S01"/>
      <sheetName val="KS02"/>
      <sheetName val="KS03"/>
      <sheetName val="KS05"/>
      <sheetName val="KS06"/>
      <sheetName val="KS07"/>
      <sheetName val="KS08"/>
      <sheetName val="KS09"/>
      <sheetName val="KS10"/>
      <sheetName val="KS11"/>
      <sheetName val="KS12"/>
      <sheetName val="KS13"/>
      <sheetName val="KS14"/>
      <sheetName val="KS15"/>
      <sheetName val="KS16"/>
      <sheetName val="KS17"/>
      <sheetName val="KS18"/>
      <sheetName val="KS19"/>
      <sheetName val="KS20"/>
      <sheetName val="KS21"/>
      <sheetName val="KS22"/>
      <sheetName val="KS23"/>
      <sheetName val="KS24"/>
      <sheetName val="KS25"/>
      <sheetName val="KS26"/>
      <sheetName val="KS28"/>
      <sheetName val="KS29"/>
      <sheetName val="KS30"/>
      <sheetName val="KS31"/>
      <sheetName val="PLIN"/>
      <sheetName val="SPLOŠN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Zemeljska dela"/>
      <sheetName val="Betonska dela"/>
      <sheetName val="Opaži"/>
      <sheetName val="Zidarska dela"/>
      <sheetName val="Kanalizacija"/>
      <sheetName val="Zunanja ureditev"/>
      <sheetName val="Nepredvidena gr. dela"/>
      <sheetName val="ostrešje"/>
      <sheetName val="krovsko kleparska dela"/>
      <sheetName val="ključavničarska dela"/>
      <sheetName val="tlakarska dela"/>
      <sheetName val="Okna in vrata"/>
      <sheetName val="Keramičarska dela"/>
      <sheetName val="Finalni tlaki"/>
      <sheetName val="slikopleskarska"/>
      <sheetName val="Mavčna dela"/>
      <sheetName val="Mizarska dela"/>
      <sheetName val="Fasada"/>
      <sheetName val="Nepredvidena obrt. dela"/>
      <sheetName val="elektroinstalacije"/>
      <sheetName val="OGREVANJE"/>
      <sheetName val="VODOV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1">
      <selection activeCell="E12" sqref="E11:E12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37.421875" style="1" customWidth="1"/>
    <col min="4" max="4" width="7.28125" style="1" customWidth="1"/>
    <col min="5" max="5" width="15.8515625" style="45" customWidth="1"/>
    <col min="6" max="6" width="9.140625" style="52" customWidth="1"/>
    <col min="7" max="7" width="0.2890625" style="0" customWidth="1"/>
    <col min="9" max="9" width="11.7109375" style="0" bestFit="1" customWidth="1"/>
  </cols>
  <sheetData>
    <row r="1" spans="2:7" s="2" customFormat="1" ht="25.5" customHeight="1">
      <c r="B1" s="201" t="s">
        <v>118</v>
      </c>
      <c r="C1" s="201"/>
      <c r="D1" s="201"/>
      <c r="E1" s="202"/>
      <c r="F1" s="47"/>
      <c r="G1" s="10"/>
    </row>
    <row r="2" spans="2:7" ht="12.75">
      <c r="B2" s="201" t="s">
        <v>119</v>
      </c>
      <c r="C2" s="201"/>
      <c r="D2" s="201"/>
      <c r="E2" s="201"/>
      <c r="F2" s="48"/>
      <c r="G2" s="12"/>
    </row>
    <row r="3" spans="2:7" ht="15.75">
      <c r="B3" s="11"/>
      <c r="C3" s="11"/>
      <c r="D3" s="11"/>
      <c r="E3" s="46"/>
      <c r="F3" s="49"/>
      <c r="G3" s="12"/>
    </row>
    <row r="4" spans="1:10" s="5" customFormat="1" ht="15.75">
      <c r="A4" s="4"/>
      <c r="B4" s="203" t="s">
        <v>6</v>
      </c>
      <c r="C4" s="204"/>
      <c r="D4" s="13"/>
      <c r="E4" s="13"/>
      <c r="F4" s="50"/>
      <c r="G4" s="13"/>
      <c r="H4" s="6"/>
      <c r="I4" s="6"/>
      <c r="J4" s="6"/>
    </row>
    <row r="5" spans="2:7" ht="12.75">
      <c r="B5" s="14"/>
      <c r="C5" s="15"/>
      <c r="D5" s="11"/>
      <c r="E5" s="44"/>
      <c r="F5" s="48"/>
      <c r="G5" s="12"/>
    </row>
    <row r="6" spans="2:10" ht="12.75">
      <c r="B6" s="8" t="s">
        <v>7</v>
      </c>
      <c r="C6" s="8" t="s">
        <v>8</v>
      </c>
      <c r="D6" s="9"/>
      <c r="E6" s="55"/>
      <c r="F6" s="51"/>
      <c r="G6" s="9"/>
      <c r="H6" s="7"/>
      <c r="I6" s="7"/>
      <c r="J6" s="7"/>
    </row>
    <row r="7" spans="2:10" ht="12.75">
      <c r="B7" s="8"/>
      <c r="C7" s="8"/>
      <c r="D7" s="9"/>
      <c r="E7" s="55"/>
      <c r="F7" s="51"/>
      <c r="G7" s="9"/>
      <c r="H7" s="7"/>
      <c r="I7" s="7"/>
      <c r="J7" s="7"/>
    </row>
    <row r="8" spans="2:10" ht="12.75">
      <c r="B8" s="44" t="s">
        <v>9</v>
      </c>
      <c r="C8" s="8" t="s">
        <v>83</v>
      </c>
      <c r="D8" s="9"/>
      <c r="E8" s="55">
        <f>'Rušitvena dela'!G22</f>
        <v>0</v>
      </c>
      <c r="F8" s="51"/>
      <c r="G8" s="9"/>
      <c r="H8" s="7"/>
      <c r="I8" s="7"/>
      <c r="J8" s="7"/>
    </row>
    <row r="9" spans="2:10" ht="12.75">
      <c r="B9" s="44" t="s">
        <v>10</v>
      </c>
      <c r="C9" s="8" t="s">
        <v>38</v>
      </c>
      <c r="D9" s="9"/>
      <c r="E9" s="55">
        <v>0</v>
      </c>
      <c r="F9" s="51"/>
      <c r="G9" s="9"/>
      <c r="H9" s="7"/>
      <c r="I9" s="7"/>
      <c r="J9" s="7"/>
    </row>
    <row r="10" spans="2:7" s="1" customFormat="1" ht="12.75">
      <c r="B10" s="44" t="s">
        <v>11</v>
      </c>
      <c r="C10" s="8" t="s">
        <v>21</v>
      </c>
      <c r="D10" s="11"/>
      <c r="E10" s="66">
        <f>'Betonska dela'!G10</f>
        <v>0</v>
      </c>
      <c r="F10" s="48"/>
      <c r="G10" s="11"/>
    </row>
    <row r="11" spans="2:7" ht="12.75">
      <c r="B11" s="44" t="s">
        <v>22</v>
      </c>
      <c r="C11" s="8" t="s">
        <v>23</v>
      </c>
      <c r="D11" s="11"/>
      <c r="E11" s="66">
        <f>Opaži!G12</f>
        <v>0</v>
      </c>
      <c r="F11" s="48"/>
      <c r="G11" s="12"/>
    </row>
    <row r="12" spans="2:7" ht="12.75">
      <c r="B12" s="44" t="s">
        <v>33</v>
      </c>
      <c r="C12" s="8" t="s">
        <v>25</v>
      </c>
      <c r="D12" s="11"/>
      <c r="E12" s="66">
        <f>'Zidarska dela'!G26</f>
        <v>0</v>
      </c>
      <c r="F12" s="48"/>
      <c r="G12" s="12"/>
    </row>
    <row r="13" spans="2:8" ht="12.75">
      <c r="B13" s="44" t="s">
        <v>56</v>
      </c>
      <c r="C13" s="8" t="s">
        <v>29</v>
      </c>
      <c r="D13" s="11"/>
      <c r="E13" s="66">
        <f>Kanalizacija!G15</f>
        <v>0</v>
      </c>
      <c r="F13" s="48"/>
      <c r="G13" s="12"/>
      <c r="H13" s="3"/>
    </row>
    <row r="14" spans="2:7" ht="12.75">
      <c r="B14" s="11"/>
      <c r="C14" s="11"/>
      <c r="D14" s="11"/>
      <c r="E14" s="54"/>
      <c r="F14" s="48"/>
      <c r="G14" s="12"/>
    </row>
    <row r="15" spans="2:9" ht="15">
      <c r="B15" s="200" t="s">
        <v>34</v>
      </c>
      <c r="C15" s="200"/>
      <c r="D15" s="82"/>
      <c r="E15" s="83">
        <f>SUM(E5:E14)</f>
        <v>0</v>
      </c>
      <c r="F15" s="48"/>
      <c r="G15" s="12"/>
      <c r="I15" s="3"/>
    </row>
    <row r="16" spans="2:7" ht="15">
      <c r="B16" s="8"/>
      <c r="C16" s="8"/>
      <c r="D16" s="11"/>
      <c r="E16" s="65"/>
      <c r="F16" s="48"/>
      <c r="G16" s="12"/>
    </row>
    <row r="17" spans="2:10" ht="12.75">
      <c r="B17" s="8" t="s">
        <v>66</v>
      </c>
      <c r="C17" s="8" t="s">
        <v>67</v>
      </c>
      <c r="D17" s="11"/>
      <c r="E17" s="44"/>
      <c r="F17" s="11"/>
      <c r="G17" s="12"/>
      <c r="H17" s="7"/>
      <c r="I17" s="7"/>
      <c r="J17" s="7"/>
    </row>
    <row r="18" spans="2:10" ht="12.75">
      <c r="B18" s="11"/>
      <c r="C18" s="11"/>
      <c r="D18" s="11"/>
      <c r="E18" s="44"/>
      <c r="F18" s="11"/>
      <c r="G18" s="12"/>
      <c r="H18" s="7"/>
      <c r="I18" s="7"/>
      <c r="J18" s="7"/>
    </row>
    <row r="19" spans="2:7" s="1" customFormat="1" ht="12.75">
      <c r="B19" s="94" t="s">
        <v>9</v>
      </c>
      <c r="C19" s="8" t="s">
        <v>76</v>
      </c>
      <c r="D19" s="8"/>
      <c r="E19" s="81">
        <f>'Ključ dela'!H13</f>
        <v>0</v>
      </c>
      <c r="F19" s="11"/>
      <c r="G19" s="12"/>
    </row>
    <row r="20" spans="2:7" ht="12.75">
      <c r="B20" s="94" t="s">
        <v>10</v>
      </c>
      <c r="C20" s="97" t="s">
        <v>55</v>
      </c>
      <c r="D20" s="8"/>
      <c r="E20" s="81">
        <f>Estrihi!H10</f>
        <v>0</v>
      </c>
      <c r="F20" s="11"/>
      <c r="G20" s="12"/>
    </row>
    <row r="21" spans="2:7" ht="12.75">
      <c r="B21" s="94" t="s">
        <v>11</v>
      </c>
      <c r="C21" s="136" t="s">
        <v>64</v>
      </c>
      <c r="D21" s="8"/>
      <c r="E21" s="81">
        <f>'finalni tlaki'!H8</f>
        <v>0</v>
      </c>
      <c r="F21" s="11"/>
      <c r="G21" s="12"/>
    </row>
    <row r="22" spans="2:7" ht="12.75">
      <c r="B22" s="94" t="s">
        <v>22</v>
      </c>
      <c r="C22" s="97" t="s">
        <v>4</v>
      </c>
      <c r="D22" s="8"/>
      <c r="E22" s="81">
        <f>keramika!H10</f>
        <v>0</v>
      </c>
      <c r="F22" s="11"/>
      <c r="G22" s="12"/>
    </row>
    <row r="23" spans="2:8" ht="12.75">
      <c r="B23" s="94" t="s">
        <v>24</v>
      </c>
      <c r="C23" s="97" t="s">
        <v>93</v>
      </c>
      <c r="D23" s="8"/>
      <c r="E23" s="81">
        <f>'suhomontažna dela'!H6</f>
        <v>0</v>
      </c>
      <c r="F23" s="11"/>
      <c r="G23" s="12"/>
      <c r="H23" s="3"/>
    </row>
    <row r="24" spans="2:8" ht="12.75">
      <c r="B24" s="178" t="s">
        <v>33</v>
      </c>
      <c r="C24" s="97" t="s">
        <v>2</v>
      </c>
      <c r="D24" s="8"/>
      <c r="E24" s="81">
        <f>'Okna in vrata'!H10</f>
        <v>0</v>
      </c>
      <c r="F24" s="11"/>
      <c r="G24" s="12"/>
      <c r="H24" s="3"/>
    </row>
    <row r="25" spans="2:7" ht="14.25" customHeight="1">
      <c r="B25" s="178" t="s">
        <v>111</v>
      </c>
      <c r="C25" s="97" t="s">
        <v>5</v>
      </c>
      <c r="D25" s="8"/>
      <c r="E25" s="81">
        <f>'Slikopleskarska dela'!H10</f>
        <v>0</v>
      </c>
      <c r="F25" s="98"/>
      <c r="G25" s="12"/>
    </row>
    <row r="26" spans="2:7" ht="12.75">
      <c r="B26" s="11"/>
      <c r="C26" s="11"/>
      <c r="D26" s="11"/>
      <c r="E26" s="81"/>
      <c r="F26" s="11"/>
      <c r="G26" s="12"/>
    </row>
    <row r="27" spans="2:9" ht="15">
      <c r="B27" s="200" t="s">
        <v>74</v>
      </c>
      <c r="C27" s="200"/>
      <c r="D27" s="82"/>
      <c r="E27" s="83">
        <f>SUM(E17:E26)</f>
        <v>0</v>
      </c>
      <c r="F27" s="11"/>
      <c r="G27" s="12"/>
      <c r="I27" s="3"/>
    </row>
    <row r="28" spans="2:7" ht="12.75">
      <c r="B28" s="11"/>
      <c r="C28" s="11"/>
      <c r="D28" s="11"/>
      <c r="E28" s="81"/>
      <c r="F28" s="11"/>
      <c r="G28" s="12"/>
    </row>
    <row r="29" spans="2:9" ht="12.75" customHeight="1">
      <c r="B29" s="97" t="s">
        <v>9</v>
      </c>
      <c r="C29" s="97" t="s">
        <v>68</v>
      </c>
      <c r="D29" s="98"/>
      <c r="E29" s="99">
        <v>0</v>
      </c>
      <c r="F29" s="98"/>
      <c r="G29" s="12"/>
      <c r="I29" s="3"/>
    </row>
    <row r="30" spans="2:7" ht="12.75">
      <c r="B30" s="97"/>
      <c r="C30" s="97"/>
      <c r="D30" s="98"/>
      <c r="E30" s="99"/>
      <c r="F30" s="11"/>
      <c r="G30" s="12"/>
    </row>
    <row r="31" spans="2:9" ht="12.75">
      <c r="B31" s="139" t="s">
        <v>10</v>
      </c>
      <c r="C31" s="139" t="s">
        <v>69</v>
      </c>
      <c r="D31" s="140"/>
      <c r="E31" s="142"/>
      <c r="F31" s="11"/>
      <c r="G31" s="12"/>
      <c r="I31" s="3"/>
    </row>
    <row r="32" spans="1:7" s="128" customFormat="1" ht="12.75">
      <c r="A32" s="133"/>
      <c r="B32" s="162" t="s">
        <v>112</v>
      </c>
      <c r="C32" s="160" t="s">
        <v>58</v>
      </c>
      <c r="D32" s="141"/>
      <c r="E32" s="142">
        <v>0</v>
      </c>
      <c r="F32" s="98"/>
      <c r="G32" s="134"/>
    </row>
    <row r="33" spans="1:7" s="128" customFormat="1" ht="12.75">
      <c r="A33" s="133"/>
      <c r="B33" s="163" t="s">
        <v>113</v>
      </c>
      <c r="C33" s="161" t="s">
        <v>59</v>
      </c>
      <c r="D33" s="145"/>
      <c r="E33" s="142">
        <v>0</v>
      </c>
      <c r="F33" s="98"/>
      <c r="G33" s="134"/>
    </row>
    <row r="34" spans="1:7" s="128" customFormat="1" ht="12.75">
      <c r="A34" s="133"/>
      <c r="B34" s="163" t="s">
        <v>114</v>
      </c>
      <c r="C34" s="161" t="s">
        <v>60</v>
      </c>
      <c r="D34" s="145"/>
      <c r="E34" s="142">
        <v>0</v>
      </c>
      <c r="F34" s="98"/>
      <c r="G34" s="134"/>
    </row>
    <row r="35" spans="1:7" s="128" customFormat="1" ht="12.75">
      <c r="A35" s="133"/>
      <c r="B35" s="163" t="s">
        <v>115</v>
      </c>
      <c r="C35" s="161" t="s">
        <v>116</v>
      </c>
      <c r="D35" s="145"/>
      <c r="E35" s="142">
        <v>0</v>
      </c>
      <c r="F35" s="98"/>
      <c r="G35" s="134"/>
    </row>
    <row r="36" spans="2:9" ht="12.75">
      <c r="B36" s="143"/>
      <c r="C36" s="144"/>
      <c r="D36" s="145"/>
      <c r="E36" s="142"/>
      <c r="F36" s="11"/>
      <c r="G36" s="12"/>
      <c r="I36" s="3"/>
    </row>
    <row r="37" spans="2:7" ht="12.75">
      <c r="B37" s="135"/>
      <c r="C37" s="135"/>
      <c r="D37" s="11"/>
      <c r="E37" s="81"/>
      <c r="F37" s="11"/>
      <c r="G37" s="12"/>
    </row>
    <row r="38" spans="2:9" ht="15">
      <c r="B38" s="205" t="s">
        <v>74</v>
      </c>
      <c r="C38" s="206"/>
      <c r="D38" s="82"/>
      <c r="E38" s="83">
        <f>SUM(E28:E37)</f>
        <v>0</v>
      </c>
      <c r="F38" s="11"/>
      <c r="G38" s="12"/>
      <c r="I38" s="3"/>
    </row>
    <row r="39" spans="2:9" ht="15">
      <c r="B39" s="198" t="s">
        <v>70</v>
      </c>
      <c r="C39" s="199"/>
      <c r="D39" s="84"/>
      <c r="E39" s="85">
        <f>E15+E27+E38</f>
        <v>0</v>
      </c>
      <c r="F39" s="11"/>
      <c r="G39" s="12"/>
      <c r="I39" s="3"/>
    </row>
    <row r="40" spans="2:7" ht="14.25">
      <c r="B40" s="22"/>
      <c r="C40" s="22"/>
      <c r="D40" s="16"/>
      <c r="E40" s="80"/>
      <c r="F40" s="16"/>
      <c r="G40" s="19"/>
    </row>
    <row r="41" ht="12.75">
      <c r="E41" s="56"/>
    </row>
    <row r="42" spans="2:5" ht="12.75">
      <c r="B42" s="16"/>
      <c r="C42" s="16"/>
      <c r="D42" s="146"/>
      <c r="E42" s="147"/>
    </row>
    <row r="43" spans="2:5" ht="12.75">
      <c r="B43" s="16"/>
      <c r="C43" s="16"/>
      <c r="D43" s="16"/>
      <c r="E43" s="147"/>
    </row>
    <row r="44" spans="2:5" ht="12.75">
      <c r="B44" s="148"/>
      <c r="C44" s="16"/>
      <c r="D44" s="16"/>
      <c r="E44" s="147"/>
    </row>
    <row r="45" spans="2:5" ht="12.75">
      <c r="B45" s="16"/>
      <c r="C45" s="16"/>
      <c r="D45" s="16"/>
      <c r="E45" s="147"/>
    </row>
    <row r="46" ht="12.75">
      <c r="E46" s="56"/>
    </row>
  </sheetData>
  <sheetProtection/>
  <mergeCells count="7">
    <mergeCell ref="B39:C39"/>
    <mergeCell ref="B15:C15"/>
    <mergeCell ref="B1:E1"/>
    <mergeCell ref="B2:E2"/>
    <mergeCell ref="B4:C4"/>
    <mergeCell ref="B27:C27"/>
    <mergeCell ref="B38:C38"/>
  </mergeCells>
  <printOptions/>
  <pageMargins left="0.7874015748031497" right="0.75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showZeros="0" view="pageBreakPreview" zoomScaleSheetLayoutView="100" zoomScalePageLayoutView="0" workbookViewId="0" topLeftCell="A1">
      <selection activeCell="H24" sqref="H24"/>
    </sheetView>
  </sheetViews>
  <sheetFormatPr defaultColWidth="8.8515625" defaultRowHeight="12.75"/>
  <cols>
    <col min="1" max="1" width="2.140625" style="19" customWidth="1"/>
    <col min="2" max="2" width="7.421875" style="90" customWidth="1"/>
    <col min="3" max="3" width="57.00390625" style="34" customWidth="1"/>
    <col min="4" max="4" width="5.28125" style="19" customWidth="1"/>
    <col min="5" max="5" width="9.140625" style="33" customWidth="1"/>
    <col min="6" max="6" width="0" style="30" hidden="1" customWidth="1"/>
    <col min="7" max="7" width="9.140625" style="30" customWidth="1"/>
    <col min="8" max="8" width="9.8515625" style="19" customWidth="1"/>
    <col min="9" max="16384" width="8.8515625" style="19" customWidth="1"/>
  </cols>
  <sheetData>
    <row r="1" spans="1:10" s="26" customFormat="1" ht="12.75">
      <c r="A1" s="22"/>
      <c r="B1" s="32" t="s">
        <v>11</v>
      </c>
      <c r="C1" s="23" t="s">
        <v>2</v>
      </c>
      <c r="D1" s="22"/>
      <c r="E1" s="25"/>
      <c r="F1" s="25"/>
      <c r="G1" s="25"/>
      <c r="H1" s="25"/>
      <c r="I1" s="22"/>
      <c r="J1" s="22"/>
    </row>
    <row r="2" spans="1:10" s="26" customFormat="1" ht="12.75">
      <c r="A2" s="22"/>
      <c r="B2" s="32"/>
      <c r="C2" s="23"/>
      <c r="D2" s="22"/>
      <c r="E2" s="25"/>
      <c r="F2" s="25"/>
      <c r="G2" s="25"/>
      <c r="H2" s="25"/>
      <c r="I2" s="22"/>
      <c r="J2" s="22"/>
    </row>
    <row r="3" spans="3:8" s="21" customFormat="1" ht="14.25" customHeight="1">
      <c r="C3" s="18"/>
      <c r="D3" s="18"/>
      <c r="E3" s="18"/>
      <c r="F3" s="17"/>
      <c r="G3" s="17"/>
      <c r="H3" s="18"/>
    </row>
    <row r="4" spans="1:10" s="26" customFormat="1" ht="14.25" customHeight="1">
      <c r="A4" s="22"/>
      <c r="B4" s="32"/>
      <c r="C4" s="23" t="s">
        <v>14</v>
      </c>
      <c r="D4" s="22" t="s">
        <v>15</v>
      </c>
      <c r="E4" s="25" t="s">
        <v>16</v>
      </c>
      <c r="F4" s="25" t="s">
        <v>73</v>
      </c>
      <c r="G4" s="25" t="s">
        <v>75</v>
      </c>
      <c r="H4" s="25" t="s">
        <v>17</v>
      </c>
      <c r="I4" s="22"/>
      <c r="J4" s="22"/>
    </row>
    <row r="5" spans="1:10" ht="14.25" customHeight="1">
      <c r="A5" s="16"/>
      <c r="B5" s="31"/>
      <c r="D5" s="16"/>
      <c r="E5" s="17"/>
      <c r="F5" s="17"/>
      <c r="G5" s="17"/>
      <c r="H5" s="17"/>
      <c r="I5" s="16"/>
      <c r="J5" s="16"/>
    </row>
    <row r="6" spans="2:8" ht="52.5" customHeight="1">
      <c r="B6" s="184">
        <v>2</v>
      </c>
      <c r="C6" s="166" t="s">
        <v>71</v>
      </c>
      <c r="D6" s="42"/>
      <c r="E6" s="79"/>
      <c r="F6" s="53"/>
      <c r="G6" s="53"/>
      <c r="H6" s="33"/>
    </row>
    <row r="7" spans="2:8" ht="12.75">
      <c r="B7" s="184" t="s">
        <v>61</v>
      </c>
      <c r="C7" s="100" t="s">
        <v>80</v>
      </c>
      <c r="D7" s="42" t="s">
        <v>13</v>
      </c>
      <c r="E7" s="79">
        <v>6</v>
      </c>
      <c r="F7" s="53"/>
      <c r="G7" s="53">
        <v>0</v>
      </c>
      <c r="H7" s="33">
        <f>E7*G7</f>
        <v>0</v>
      </c>
    </row>
    <row r="8" spans="2:8" ht="12.75">
      <c r="B8" s="184" t="s">
        <v>62</v>
      </c>
      <c r="C8" s="100" t="s">
        <v>106</v>
      </c>
      <c r="D8" s="42" t="s">
        <v>13</v>
      </c>
      <c r="E8" s="79">
        <v>1</v>
      </c>
      <c r="F8" s="53"/>
      <c r="G8" s="53">
        <v>0</v>
      </c>
      <c r="H8" s="33">
        <f>E8*G8</f>
        <v>0</v>
      </c>
    </row>
    <row r="9" spans="2:8" ht="12.75">
      <c r="B9" s="101"/>
      <c r="C9" s="100"/>
      <c r="D9" s="42"/>
      <c r="E9" s="79"/>
      <c r="F9" s="53"/>
      <c r="G9" s="53"/>
      <c r="H9" s="33"/>
    </row>
    <row r="10" spans="2:8" ht="12.75">
      <c r="B10" s="116"/>
      <c r="C10" s="117" t="s">
        <v>3</v>
      </c>
      <c r="D10" s="118"/>
      <c r="E10" s="115"/>
      <c r="F10" s="119"/>
      <c r="G10" s="119"/>
      <c r="H10" s="111">
        <f>SUM(H6:H9)</f>
        <v>0</v>
      </c>
    </row>
    <row r="24" ht="12.75">
      <c r="H24" s="19">
        <v>0</v>
      </c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"/>
  <sheetViews>
    <sheetView showZeros="0" view="pageBreakPreview" zoomScaleSheetLayoutView="100" zoomScalePageLayoutView="0" workbookViewId="0" topLeftCell="A1">
      <selection activeCell="J18" sqref="J18"/>
    </sheetView>
  </sheetViews>
  <sheetFormatPr defaultColWidth="8.8515625" defaultRowHeight="12.75"/>
  <cols>
    <col min="1" max="1" width="3.7109375" style="19" customWidth="1"/>
    <col min="2" max="2" width="6.140625" style="90" customWidth="1"/>
    <col min="3" max="3" width="45.8515625" style="34" customWidth="1"/>
    <col min="4" max="4" width="6.28125" style="19" customWidth="1"/>
    <col min="5" max="5" width="9.140625" style="33" customWidth="1"/>
    <col min="6" max="6" width="3.421875" style="30" customWidth="1"/>
    <col min="7" max="7" width="14.00390625" style="30" customWidth="1"/>
    <col min="8" max="8" width="9.140625" style="33" customWidth="1"/>
    <col min="9" max="16384" width="8.8515625" style="19" customWidth="1"/>
  </cols>
  <sheetData>
    <row r="2" spans="1:10" s="26" customFormat="1" ht="12.75">
      <c r="A2" s="22"/>
      <c r="B2" s="32" t="s">
        <v>22</v>
      </c>
      <c r="C2" s="23" t="s">
        <v>52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4"/>
      <c r="D3" s="22"/>
      <c r="E3" s="25"/>
      <c r="F3" s="25"/>
      <c r="G3" s="25"/>
      <c r="H3" s="25"/>
      <c r="I3" s="22"/>
      <c r="J3" s="22"/>
    </row>
    <row r="4" spans="1:10" s="26" customFormat="1" ht="14.25" customHeight="1">
      <c r="A4" s="22"/>
      <c r="B4" s="32"/>
      <c r="C4" s="24" t="s">
        <v>14</v>
      </c>
      <c r="D4" s="22" t="s">
        <v>15</v>
      </c>
      <c r="E4" s="25" t="s">
        <v>16</v>
      </c>
      <c r="F4" s="25"/>
      <c r="G4" s="102" t="s">
        <v>47</v>
      </c>
      <c r="H4" s="25" t="s">
        <v>17</v>
      </c>
      <c r="I4" s="22"/>
      <c r="J4" s="22"/>
    </row>
    <row r="5" spans="1:10" ht="12.75">
      <c r="A5" s="16"/>
      <c r="B5" s="103"/>
      <c r="C5" s="104"/>
      <c r="D5" s="105"/>
      <c r="E5" s="106"/>
      <c r="F5" s="17"/>
      <c r="G5" s="17"/>
      <c r="H5" s="17"/>
      <c r="I5" s="16"/>
      <c r="J5" s="16"/>
    </row>
    <row r="6" spans="1:10" ht="51.75" customHeight="1">
      <c r="A6" s="16"/>
      <c r="B6" s="182">
        <v>1</v>
      </c>
      <c r="C6" s="137" t="s">
        <v>53</v>
      </c>
      <c r="D6" s="108" t="s">
        <v>18</v>
      </c>
      <c r="E6" s="126">
        <v>1.4</v>
      </c>
      <c r="F6" s="17"/>
      <c r="G6" s="17">
        <v>0</v>
      </c>
      <c r="H6" s="17">
        <f>E6*G6</f>
        <v>0</v>
      </c>
      <c r="I6" s="16"/>
      <c r="J6" s="107"/>
    </row>
    <row r="7" spans="2:10" ht="12.75">
      <c r="B7" s="183"/>
      <c r="C7" s="104"/>
      <c r="D7" s="108"/>
      <c r="E7" s="127"/>
      <c r="G7" s="17"/>
      <c r="H7" s="17"/>
      <c r="J7" s="109"/>
    </row>
    <row r="8" spans="2:10" ht="63.75">
      <c r="B8" s="171">
        <v>2</v>
      </c>
      <c r="C8" s="137" t="s">
        <v>54</v>
      </c>
      <c r="D8" s="108" t="s">
        <v>18</v>
      </c>
      <c r="E8" s="127">
        <v>9.6</v>
      </c>
      <c r="G8" s="17">
        <v>0</v>
      </c>
      <c r="H8" s="17">
        <f>E8*G8</f>
        <v>0</v>
      </c>
      <c r="J8" s="109"/>
    </row>
    <row r="9" spans="2:10" ht="12.75">
      <c r="B9" s="170"/>
      <c r="C9" s="104"/>
      <c r="D9" s="108"/>
      <c r="E9" s="127"/>
      <c r="G9" s="17"/>
      <c r="H9" s="17"/>
      <c r="J9" s="109"/>
    </row>
    <row r="10" spans="2:8" ht="12.75">
      <c r="B10" s="116"/>
      <c r="C10" s="110" t="s">
        <v>51</v>
      </c>
      <c r="D10" s="118"/>
      <c r="E10" s="115"/>
      <c r="F10" s="119"/>
      <c r="G10" s="119"/>
      <c r="H10" s="111">
        <f>SUM(H5:H9)</f>
        <v>0</v>
      </c>
    </row>
    <row r="18" ht="12.75">
      <c r="J18" s="19">
        <v>0</v>
      </c>
    </row>
    <row r="21" ht="12.75">
      <c r="C21" s="137"/>
    </row>
    <row r="22" ht="12.75">
      <c r="C22" s="104"/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2"/>
  <sheetViews>
    <sheetView showZeros="0" view="pageBreakPreview" zoomScaleSheetLayoutView="100" zoomScalePageLayoutView="0" workbookViewId="0" topLeftCell="A1">
      <selection activeCell="J23" sqref="J23"/>
    </sheetView>
  </sheetViews>
  <sheetFormatPr defaultColWidth="8.8515625" defaultRowHeight="12.75"/>
  <cols>
    <col min="1" max="1" width="3.7109375" style="19" customWidth="1"/>
    <col min="2" max="2" width="6.140625" style="90" customWidth="1"/>
    <col min="3" max="3" width="45.8515625" style="34" customWidth="1"/>
    <col min="4" max="4" width="6.28125" style="19" customWidth="1"/>
    <col min="5" max="5" width="9.140625" style="33" customWidth="1"/>
    <col min="6" max="6" width="3.421875" style="30" customWidth="1"/>
    <col min="7" max="7" width="14.00390625" style="30" customWidth="1"/>
    <col min="8" max="8" width="9.140625" style="33" customWidth="1"/>
    <col min="9" max="16384" width="8.8515625" style="19" customWidth="1"/>
  </cols>
  <sheetData>
    <row r="1" ht="13.5" customHeight="1"/>
    <row r="2" spans="1:10" s="26" customFormat="1" ht="12.75">
      <c r="A2" s="22"/>
      <c r="B2" s="32" t="s">
        <v>24</v>
      </c>
      <c r="C2" s="23" t="s">
        <v>64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4"/>
      <c r="D3" s="22"/>
      <c r="E3" s="25"/>
      <c r="F3" s="25"/>
      <c r="G3" s="25"/>
      <c r="H3" s="25"/>
      <c r="I3" s="22"/>
      <c r="J3" s="22"/>
    </row>
    <row r="4" spans="1:10" s="26" customFormat="1" ht="14.25" customHeight="1">
      <c r="A4" s="22"/>
      <c r="B4" s="32"/>
      <c r="C4" s="24" t="s">
        <v>14</v>
      </c>
      <c r="D4" s="22" t="s">
        <v>15</v>
      </c>
      <c r="E4" s="25" t="s">
        <v>16</v>
      </c>
      <c r="F4" s="25"/>
      <c r="G4" s="102" t="s">
        <v>47</v>
      </c>
      <c r="H4" s="25" t="s">
        <v>17</v>
      </c>
      <c r="I4" s="22"/>
      <c r="J4" s="22"/>
    </row>
    <row r="5" spans="1:10" ht="12.75">
      <c r="A5" s="16"/>
      <c r="B5" s="103"/>
      <c r="C5" s="104"/>
      <c r="D5" s="105"/>
      <c r="E5" s="106"/>
      <c r="F5" s="17"/>
      <c r="G5" s="17"/>
      <c r="H5" s="17"/>
      <c r="I5" s="16"/>
      <c r="J5" s="16"/>
    </row>
    <row r="6" spans="1:10" ht="39" customHeight="1">
      <c r="A6" s="16"/>
      <c r="B6" s="182">
        <v>1</v>
      </c>
      <c r="C6" s="137" t="s">
        <v>107</v>
      </c>
      <c r="D6" s="108" t="s">
        <v>18</v>
      </c>
      <c r="E6" s="126">
        <v>115</v>
      </c>
      <c r="F6" s="17"/>
      <c r="G6" s="17">
        <v>0</v>
      </c>
      <c r="H6" s="17">
        <f>E6*G6</f>
        <v>0</v>
      </c>
      <c r="I6" s="16"/>
      <c r="J6" s="107"/>
    </row>
    <row r="7" spans="2:10" ht="12.75">
      <c r="B7" s="170"/>
      <c r="C7" s="104"/>
      <c r="D7" s="108"/>
      <c r="E7" s="127"/>
      <c r="G7" s="17"/>
      <c r="H7" s="17"/>
      <c r="J7" s="109"/>
    </row>
    <row r="8" spans="2:8" ht="12.75">
      <c r="B8" s="174"/>
      <c r="C8" s="110" t="s">
        <v>63</v>
      </c>
      <c r="D8" s="118"/>
      <c r="E8" s="115"/>
      <c r="F8" s="119"/>
      <c r="G8" s="119"/>
      <c r="H8" s="111">
        <f>SUM(H5:H7)</f>
        <v>0</v>
      </c>
    </row>
    <row r="9" ht="12.75">
      <c r="B9" s="173"/>
    </row>
    <row r="10" ht="12.75">
      <c r="B10" s="173"/>
    </row>
    <row r="11" ht="12.75">
      <c r="B11" s="173"/>
    </row>
    <row r="12" ht="12.75">
      <c r="B12" s="173"/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22" sqref="J21:J22"/>
    </sheetView>
  </sheetViews>
  <sheetFormatPr defaultColWidth="8.8515625" defaultRowHeight="12.75"/>
  <cols>
    <col min="1" max="1" width="3.7109375" style="0" customWidth="1"/>
    <col min="2" max="2" width="6.140625" style="0" customWidth="1"/>
    <col min="3" max="3" width="45.8515625" style="0" customWidth="1"/>
    <col min="4" max="4" width="6.28125" style="0" customWidth="1"/>
    <col min="5" max="5" width="9.140625" style="0" customWidth="1"/>
    <col min="6" max="6" width="3.421875" style="0" customWidth="1"/>
    <col min="7" max="7" width="14.00390625" style="0" customWidth="1"/>
    <col min="8" max="8" width="9.140625" style="0" customWidth="1"/>
  </cols>
  <sheetData>
    <row r="1" spans="2:8" s="19" customFormat="1" ht="13.5" customHeight="1">
      <c r="B1" s="90"/>
      <c r="C1" s="34"/>
      <c r="E1" s="33"/>
      <c r="F1" s="30"/>
      <c r="G1" s="30"/>
      <c r="H1" s="33"/>
    </row>
    <row r="2" spans="1:10" s="26" customFormat="1" ht="12.75">
      <c r="A2" s="22"/>
      <c r="B2" s="32" t="s">
        <v>33</v>
      </c>
      <c r="C2" s="23" t="s">
        <v>93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4"/>
      <c r="D3" s="22"/>
      <c r="E3" s="25"/>
      <c r="F3" s="25"/>
      <c r="G3" s="25"/>
      <c r="H3" s="25"/>
      <c r="I3" s="22"/>
      <c r="J3" s="22"/>
    </row>
    <row r="4" spans="1:10" s="26" customFormat="1" ht="14.25" customHeight="1">
      <c r="A4" s="22"/>
      <c r="B4" s="32"/>
      <c r="C4" s="24" t="s">
        <v>14</v>
      </c>
      <c r="D4" s="22" t="s">
        <v>15</v>
      </c>
      <c r="E4" s="25" t="s">
        <v>16</v>
      </c>
      <c r="F4" s="25"/>
      <c r="G4" s="102" t="s">
        <v>47</v>
      </c>
      <c r="H4" s="25" t="s">
        <v>17</v>
      </c>
      <c r="I4" s="22"/>
      <c r="J4" s="22"/>
    </row>
    <row r="5" spans="1:10" s="19" customFormat="1" ht="12.75">
      <c r="A5" s="16"/>
      <c r="B5" s="103"/>
      <c r="C5" s="104"/>
      <c r="D5" s="105"/>
      <c r="E5" s="106"/>
      <c r="F5" s="17"/>
      <c r="G5" s="17"/>
      <c r="H5" s="17"/>
      <c r="I5" s="16"/>
      <c r="J5" s="16"/>
    </row>
    <row r="6" spans="1:10" s="19" customFormat="1" ht="64.5" customHeight="1">
      <c r="A6" s="16"/>
      <c r="B6" s="182">
        <v>1</v>
      </c>
      <c r="C6" s="137" t="s">
        <v>108</v>
      </c>
      <c r="D6" s="108" t="s">
        <v>18</v>
      </c>
      <c r="E6" s="126">
        <v>31.4</v>
      </c>
      <c r="F6" s="17"/>
      <c r="G6" s="41">
        <v>0</v>
      </c>
      <c r="H6" s="17">
        <f>E6*G6</f>
        <v>0</v>
      </c>
      <c r="I6" s="16"/>
      <c r="J6" s="107"/>
    </row>
    <row r="7" spans="2:10" s="19" customFormat="1" ht="12.75">
      <c r="B7" s="170"/>
      <c r="C7" s="104"/>
      <c r="D7" s="108"/>
      <c r="E7" s="127"/>
      <c r="F7" s="30"/>
      <c r="G7" s="17"/>
      <c r="H7" s="17"/>
      <c r="J7" s="109"/>
    </row>
    <row r="8" spans="2:8" s="19" customFormat="1" ht="12.75">
      <c r="B8" s="174"/>
      <c r="C8" s="110" t="s">
        <v>94</v>
      </c>
      <c r="D8" s="118"/>
      <c r="E8" s="115"/>
      <c r="F8" s="119"/>
      <c r="G8" s="119"/>
      <c r="H8" s="111">
        <f>SUM(H5:H7)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showZeros="0" view="pageBreakPreview" zoomScaleSheetLayoutView="100" zoomScalePageLayoutView="0" workbookViewId="0" topLeftCell="A1">
      <selection activeCell="H16" sqref="H16"/>
    </sheetView>
  </sheetViews>
  <sheetFormatPr defaultColWidth="8.8515625" defaultRowHeight="12.75"/>
  <cols>
    <col min="1" max="1" width="3.28125" style="19" customWidth="1"/>
    <col min="2" max="2" width="6.28125" style="90" customWidth="1"/>
    <col min="3" max="3" width="44.8515625" style="37" customWidth="1"/>
    <col min="4" max="4" width="5.8515625" style="19" customWidth="1"/>
    <col min="5" max="5" width="9.140625" style="33" customWidth="1"/>
    <col min="6" max="6" width="0" style="30" hidden="1" customWidth="1"/>
    <col min="7" max="7" width="9.140625" style="30" customWidth="1"/>
    <col min="8" max="8" width="10.00390625" style="19" customWidth="1"/>
    <col min="9" max="16384" width="8.8515625" style="19" customWidth="1"/>
  </cols>
  <sheetData>
    <row r="1" spans="2:8" ht="12.75">
      <c r="B1" s="77"/>
      <c r="C1" s="34"/>
      <c r="H1" s="33"/>
    </row>
    <row r="2" spans="1:10" s="26" customFormat="1" ht="12.75">
      <c r="A2" s="22"/>
      <c r="B2" s="32" t="s">
        <v>56</v>
      </c>
      <c r="C2" s="23" t="s">
        <v>5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3"/>
      <c r="D3" s="22"/>
      <c r="E3" s="25"/>
      <c r="F3" s="25"/>
      <c r="G3" s="25"/>
      <c r="H3" s="25"/>
      <c r="I3" s="22"/>
      <c r="J3" s="22"/>
    </row>
    <row r="4" spans="1:10" s="26" customFormat="1" ht="14.25" customHeight="1">
      <c r="A4" s="22"/>
      <c r="B4" s="32"/>
      <c r="C4" s="23" t="s">
        <v>14</v>
      </c>
      <c r="D4" s="22" t="s">
        <v>15</v>
      </c>
      <c r="E4" s="25" t="s">
        <v>16</v>
      </c>
      <c r="F4" s="25" t="s">
        <v>73</v>
      </c>
      <c r="G4" s="25" t="s">
        <v>75</v>
      </c>
      <c r="H4" s="25" t="s">
        <v>17</v>
      </c>
      <c r="I4" s="22"/>
      <c r="J4" s="22"/>
    </row>
    <row r="5" spans="1:10" ht="14.25" customHeight="1">
      <c r="A5" s="16"/>
      <c r="B5" s="31"/>
      <c r="C5" s="34"/>
      <c r="D5" s="16"/>
      <c r="E5" s="17"/>
      <c r="F5" s="17"/>
      <c r="G5" s="17"/>
      <c r="H5" s="17"/>
      <c r="I5" s="16"/>
      <c r="J5" s="16"/>
    </row>
    <row r="6" spans="1:10" ht="25.5">
      <c r="A6" s="16"/>
      <c r="B6" s="181">
        <v>1</v>
      </c>
      <c r="C6" s="164" t="s">
        <v>110</v>
      </c>
      <c r="D6" s="16"/>
      <c r="E6" s="92"/>
      <c r="F6" s="17"/>
      <c r="G6" s="17"/>
      <c r="H6" s="17"/>
      <c r="I6" s="16"/>
      <c r="J6" s="16"/>
    </row>
    <row r="7" spans="1:10" ht="12.75">
      <c r="A7" s="16"/>
      <c r="B7" s="181"/>
      <c r="C7" s="34"/>
      <c r="D7" s="16" t="s">
        <v>18</v>
      </c>
      <c r="E7" s="96">
        <v>356</v>
      </c>
      <c r="F7" s="17"/>
      <c r="G7" s="17">
        <v>0</v>
      </c>
      <c r="H7" s="17">
        <f>E7*(F7+G7)</f>
        <v>0</v>
      </c>
      <c r="I7" s="16"/>
      <c r="J7" s="16"/>
    </row>
    <row r="8" spans="1:10" ht="51">
      <c r="A8" s="16"/>
      <c r="B8" s="181">
        <v>2</v>
      </c>
      <c r="C8" s="164" t="s">
        <v>109</v>
      </c>
      <c r="D8" s="16"/>
      <c r="E8" s="92"/>
      <c r="F8" s="17"/>
      <c r="G8" s="17"/>
      <c r="H8" s="17"/>
      <c r="I8" s="16"/>
      <c r="J8" s="16"/>
    </row>
    <row r="9" spans="1:10" ht="12.75">
      <c r="A9" s="16"/>
      <c r="B9" s="172"/>
      <c r="C9" s="34"/>
      <c r="D9" s="16" t="s">
        <v>18</v>
      </c>
      <c r="E9" s="96">
        <v>96</v>
      </c>
      <c r="F9" s="17"/>
      <c r="G9" s="17">
        <v>0</v>
      </c>
      <c r="H9" s="17">
        <f>E9*(F9+G9)</f>
        <v>0</v>
      </c>
      <c r="I9" s="16"/>
      <c r="J9" s="16"/>
    </row>
    <row r="10" spans="1:8" ht="12.75">
      <c r="A10" s="153"/>
      <c r="B10" s="154"/>
      <c r="C10" s="155" t="s">
        <v>65</v>
      </c>
      <c r="D10" s="153"/>
      <c r="E10" s="156"/>
      <c r="F10" s="157"/>
      <c r="G10" s="157"/>
      <c r="H10" s="158">
        <f>SUM(H4:H9)</f>
        <v>0</v>
      </c>
    </row>
    <row r="11" spans="1:8" ht="12.75">
      <c r="A11" s="86"/>
      <c r="B11" s="150"/>
      <c r="C11" s="70"/>
      <c r="D11" s="86"/>
      <c r="E11" s="87"/>
      <c r="F11" s="93"/>
      <c r="G11" s="93"/>
      <c r="H11" s="86"/>
    </row>
  </sheetData>
  <sheetProtection/>
  <printOptions/>
  <pageMargins left="0.75" right="0.75" top="1" bottom="1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SheetLayoutView="100" zoomScalePageLayoutView="0" workbookViewId="0" topLeftCell="A1">
      <selection activeCell="F25" sqref="F25"/>
    </sheetView>
  </sheetViews>
  <sheetFormatPr defaultColWidth="8.8515625" defaultRowHeight="12.75"/>
  <cols>
    <col min="1" max="1" width="4.28125" style="19" customWidth="1"/>
    <col min="2" max="2" width="5.7109375" style="37" customWidth="1"/>
    <col min="3" max="3" width="49.8515625" style="29" customWidth="1"/>
    <col min="4" max="4" width="7.00390625" style="57" customWidth="1"/>
    <col min="5" max="5" width="9.8515625" style="38" bestFit="1" customWidth="1"/>
    <col min="6" max="6" width="10.140625" style="30" customWidth="1"/>
    <col min="7" max="7" width="10.00390625" style="33" customWidth="1"/>
    <col min="8" max="16384" width="8.8515625" style="19" customWidth="1"/>
  </cols>
  <sheetData>
    <row r="1" ht="12.75">
      <c r="F1" s="53"/>
    </row>
    <row r="2" spans="1:9" s="26" customFormat="1" ht="15.75">
      <c r="A2" s="22"/>
      <c r="B2" s="20" t="s">
        <v>7</v>
      </c>
      <c r="C2" s="20" t="s">
        <v>8</v>
      </c>
      <c r="D2" s="58"/>
      <c r="E2" s="59"/>
      <c r="F2" s="41"/>
      <c r="G2" s="25"/>
      <c r="H2" s="22"/>
      <c r="I2" s="22"/>
    </row>
    <row r="3" spans="1:9" s="26" customFormat="1" ht="12.75">
      <c r="A3" s="22"/>
      <c r="B3" s="24"/>
      <c r="C3" s="24"/>
      <c r="D3" s="60"/>
      <c r="E3" s="61"/>
      <c r="F3" s="41"/>
      <c r="G3" s="25"/>
      <c r="H3" s="22"/>
      <c r="I3" s="22"/>
    </row>
    <row r="4" spans="1:9" s="26" customFormat="1" ht="12.75">
      <c r="A4" s="22"/>
      <c r="B4" s="24"/>
      <c r="C4" s="24"/>
      <c r="D4" s="60"/>
      <c r="E4" s="61"/>
      <c r="F4" s="25"/>
      <c r="G4" s="25"/>
      <c r="H4" s="22"/>
      <c r="I4" s="22"/>
    </row>
    <row r="5" spans="1:9" s="26" customFormat="1" ht="12.75">
      <c r="A5" s="22"/>
      <c r="B5" s="24" t="s">
        <v>9</v>
      </c>
      <c r="C5" s="23" t="s">
        <v>83</v>
      </c>
      <c r="D5" s="60"/>
      <c r="E5" s="61"/>
      <c r="F5" s="25"/>
      <c r="G5" s="25"/>
      <c r="H5" s="22"/>
      <c r="I5" s="22"/>
    </row>
    <row r="6" spans="1:9" ht="12.75">
      <c r="A6" s="16"/>
      <c r="B6" s="24"/>
      <c r="C6" s="24"/>
      <c r="D6" s="60"/>
      <c r="E6" s="61"/>
      <c r="F6" s="17"/>
      <c r="G6" s="17"/>
      <c r="H6" s="16"/>
      <c r="I6" s="16"/>
    </row>
    <row r="7" spans="1:9" ht="14.25" customHeight="1">
      <c r="A7" s="16"/>
      <c r="B7" s="24"/>
      <c r="C7" s="28" t="s">
        <v>14</v>
      </c>
      <c r="D7" s="60" t="s">
        <v>15</v>
      </c>
      <c r="E7" s="61" t="s">
        <v>16</v>
      </c>
      <c r="F7" s="25" t="s">
        <v>27</v>
      </c>
      <c r="G7" s="25" t="s">
        <v>17</v>
      </c>
      <c r="H7" s="16"/>
      <c r="I7" s="16"/>
    </row>
    <row r="8" spans="1:9" ht="12.75">
      <c r="A8" s="16"/>
      <c r="B8" s="34"/>
      <c r="C8" s="27"/>
      <c r="D8" s="39"/>
      <c r="E8" s="35"/>
      <c r="F8" s="17"/>
      <c r="G8" s="17"/>
      <c r="H8" s="16"/>
      <c r="I8" s="16"/>
    </row>
    <row r="9" spans="1:9" ht="12.75">
      <c r="A9" s="16"/>
      <c r="B9" s="34"/>
      <c r="C9" s="27"/>
      <c r="D9" s="39"/>
      <c r="E9" s="72"/>
      <c r="F9" s="73"/>
      <c r="G9" s="74"/>
      <c r="H9" s="16"/>
      <c r="I9" s="16"/>
    </row>
    <row r="10" spans="1:9" ht="24">
      <c r="A10" s="16"/>
      <c r="B10" s="194">
        <v>1</v>
      </c>
      <c r="C10" s="27" t="s">
        <v>97</v>
      </c>
      <c r="D10" s="39" t="s">
        <v>19</v>
      </c>
      <c r="E10" s="72">
        <v>14.3</v>
      </c>
      <c r="F10" s="73">
        <v>0</v>
      </c>
      <c r="G10" s="74">
        <f>E10*F10</f>
        <v>0</v>
      </c>
      <c r="H10" s="16"/>
      <c r="I10" s="16"/>
    </row>
    <row r="11" spans="1:9" ht="12.75">
      <c r="A11" s="16"/>
      <c r="B11" s="194"/>
      <c r="C11" s="27"/>
      <c r="D11" s="39"/>
      <c r="E11" s="72"/>
      <c r="F11" s="73"/>
      <c r="G11" s="74"/>
      <c r="H11" s="16"/>
      <c r="I11" s="16"/>
    </row>
    <row r="12" spans="1:9" ht="24">
      <c r="A12" s="16"/>
      <c r="B12" s="194">
        <v>2</v>
      </c>
      <c r="C12" s="27" t="s">
        <v>82</v>
      </c>
      <c r="D12" s="40" t="s">
        <v>18</v>
      </c>
      <c r="E12" s="72">
        <v>40</v>
      </c>
      <c r="F12" s="73">
        <v>0</v>
      </c>
      <c r="G12" s="74">
        <f>E12*F12</f>
        <v>0</v>
      </c>
      <c r="H12" s="16"/>
      <c r="I12" s="16"/>
    </row>
    <row r="13" spans="1:9" ht="12.75">
      <c r="A13" s="16"/>
      <c r="B13" s="194"/>
      <c r="C13" s="27"/>
      <c r="D13" s="40"/>
      <c r="E13" s="72"/>
      <c r="F13" s="73"/>
      <c r="G13" s="74"/>
      <c r="H13" s="16"/>
      <c r="I13" s="16"/>
    </row>
    <row r="14" spans="1:9" ht="24">
      <c r="A14" s="16"/>
      <c r="B14" s="194">
        <v>3</v>
      </c>
      <c r="C14" s="27" t="s">
        <v>98</v>
      </c>
      <c r="D14" s="40" t="s">
        <v>19</v>
      </c>
      <c r="E14" s="72">
        <v>9.8</v>
      </c>
      <c r="F14" s="73">
        <v>0</v>
      </c>
      <c r="G14" s="74">
        <f>E14*F14</f>
        <v>0</v>
      </c>
      <c r="H14" s="16"/>
      <c r="I14" s="16"/>
    </row>
    <row r="15" spans="1:9" ht="12.75">
      <c r="A15" s="16"/>
      <c r="B15" s="194"/>
      <c r="C15" s="27"/>
      <c r="D15" s="40"/>
      <c r="E15" s="72"/>
      <c r="F15" s="73"/>
      <c r="G15" s="74"/>
      <c r="H15" s="16"/>
      <c r="I15" s="16"/>
    </row>
    <row r="16" spans="1:9" ht="24">
      <c r="A16" s="16"/>
      <c r="B16" s="194">
        <v>4</v>
      </c>
      <c r="C16" s="27" t="s">
        <v>99</v>
      </c>
      <c r="D16" s="40" t="s">
        <v>18</v>
      </c>
      <c r="E16" s="72">
        <v>12.1</v>
      </c>
      <c r="F16" s="73">
        <v>0</v>
      </c>
      <c r="G16" s="74">
        <f>E16*F16</f>
        <v>0</v>
      </c>
      <c r="H16" s="16"/>
      <c r="I16" s="16"/>
    </row>
    <row r="17" spans="1:9" ht="12.75">
      <c r="A17" s="16"/>
      <c r="B17" s="194"/>
      <c r="C17" s="27"/>
      <c r="D17" s="40"/>
      <c r="E17" s="72"/>
      <c r="F17" s="73"/>
      <c r="G17" s="74"/>
      <c r="H17" s="16"/>
      <c r="I17" s="16"/>
    </row>
    <row r="18" spans="1:9" ht="24">
      <c r="A18" s="16"/>
      <c r="B18" s="194">
        <v>5</v>
      </c>
      <c r="C18" s="27" t="s">
        <v>117</v>
      </c>
      <c r="D18" s="40" t="s">
        <v>18</v>
      </c>
      <c r="E18" s="72">
        <v>39.4</v>
      </c>
      <c r="F18" s="73">
        <v>0</v>
      </c>
      <c r="G18" s="74">
        <f>E18*F18</f>
        <v>0</v>
      </c>
      <c r="H18" s="16"/>
      <c r="I18" s="16"/>
    </row>
    <row r="19" spans="1:9" ht="12.75">
      <c r="A19" s="16"/>
      <c r="B19" s="194"/>
      <c r="C19" s="27"/>
      <c r="D19" s="40"/>
      <c r="E19" s="72"/>
      <c r="F19" s="73"/>
      <c r="G19" s="74"/>
      <c r="H19" s="16"/>
      <c r="I19" s="16"/>
    </row>
    <row r="20" spans="1:9" ht="24">
      <c r="A20" s="16"/>
      <c r="B20" s="194">
        <v>6</v>
      </c>
      <c r="C20" s="27" t="s">
        <v>84</v>
      </c>
      <c r="D20" s="40" t="s">
        <v>13</v>
      </c>
      <c r="E20" s="72">
        <v>0.1</v>
      </c>
      <c r="F20" s="73">
        <v>0</v>
      </c>
      <c r="G20" s="74">
        <f>E20*F20</f>
        <v>0</v>
      </c>
      <c r="H20" s="16"/>
      <c r="I20" s="16"/>
    </row>
    <row r="21" spans="1:9" ht="12.75">
      <c r="A21" s="16"/>
      <c r="B21" s="100"/>
      <c r="C21" s="27"/>
      <c r="D21" s="40"/>
      <c r="E21" s="72"/>
      <c r="F21" s="73"/>
      <c r="G21" s="74"/>
      <c r="H21" s="16"/>
      <c r="I21" s="16"/>
    </row>
    <row r="22" spans="2:7" s="18" customFormat="1" ht="12.75">
      <c r="B22" s="122"/>
      <c r="C22" s="176" t="s">
        <v>81</v>
      </c>
      <c r="D22" s="129"/>
      <c r="E22" s="130"/>
      <c r="F22" s="125"/>
      <c r="G22" s="132">
        <f>SUM(G8:G21)</f>
        <v>0</v>
      </c>
    </row>
    <row r="23" spans="2:7" s="18" customFormat="1" ht="12.75">
      <c r="B23" s="34"/>
      <c r="C23" s="27"/>
      <c r="D23" s="39"/>
      <c r="E23" s="72"/>
      <c r="F23" s="74"/>
      <c r="G23" s="131">
        <f>SUM(G8:G21)</f>
        <v>0</v>
      </c>
    </row>
    <row r="24" spans="2:7" s="18" customFormat="1" ht="12.75">
      <c r="B24" s="34"/>
      <c r="C24" s="28"/>
      <c r="D24" s="39"/>
      <c r="E24" s="35"/>
      <c r="F24" s="17"/>
      <c r="G24" s="31"/>
    </row>
    <row r="25" spans="2:7" s="18" customFormat="1" ht="12.75">
      <c r="B25" s="34"/>
      <c r="C25" s="27"/>
      <c r="D25" s="39"/>
      <c r="E25" s="35"/>
      <c r="F25" s="17"/>
      <c r="G25" s="31"/>
    </row>
    <row r="26" spans="2:7" s="18" customFormat="1" ht="12.75">
      <c r="B26" s="34"/>
      <c r="C26" s="27"/>
      <c r="D26" s="39"/>
      <c r="E26" s="35"/>
      <c r="F26" s="17"/>
      <c r="G26" s="31"/>
    </row>
    <row r="27" spans="2:7" s="18" customFormat="1" ht="12.75">
      <c r="B27" s="34"/>
      <c r="C27" s="24"/>
      <c r="D27" s="60"/>
      <c r="E27" s="61"/>
      <c r="F27" s="17"/>
      <c r="G27" s="31"/>
    </row>
    <row r="28" spans="2:7" s="18" customFormat="1" ht="12.75">
      <c r="B28" s="34"/>
      <c r="C28" s="27"/>
      <c r="D28" s="39"/>
      <c r="E28" s="35"/>
      <c r="F28" s="17"/>
      <c r="G28" s="31"/>
    </row>
    <row r="29" spans="2:7" s="18" customFormat="1" ht="12.75">
      <c r="B29" s="34"/>
      <c r="C29" s="27"/>
      <c r="D29" s="39"/>
      <c r="E29" s="35"/>
      <c r="F29" s="17"/>
      <c r="G29" s="31"/>
    </row>
    <row r="30" spans="2:7" s="18" customFormat="1" ht="12.75">
      <c r="B30" s="34"/>
      <c r="C30" s="27"/>
      <c r="D30" s="39"/>
      <c r="E30" s="35"/>
      <c r="F30" s="17"/>
      <c r="G30" s="31"/>
    </row>
    <row r="31" spans="2:7" s="18" customFormat="1" ht="12.75">
      <c r="B31" s="34"/>
      <c r="C31" s="27"/>
      <c r="D31" s="39"/>
      <c r="E31" s="35"/>
      <c r="F31" s="17"/>
      <c r="G31" s="31"/>
    </row>
    <row r="32" spans="2:7" s="18" customFormat="1" ht="12.75">
      <c r="B32" s="34"/>
      <c r="C32" s="27"/>
      <c r="D32" s="39"/>
      <c r="E32" s="35"/>
      <c r="F32" s="17"/>
      <c r="G32" s="31"/>
    </row>
    <row r="33" spans="2:7" s="18" customFormat="1" ht="12.75">
      <c r="B33" s="34"/>
      <c r="C33" s="27"/>
      <c r="D33" s="39"/>
      <c r="E33" s="35"/>
      <c r="F33" s="17"/>
      <c r="G33" s="31"/>
    </row>
    <row r="34" spans="2:7" s="18" customFormat="1" ht="12.75">
      <c r="B34" s="34"/>
      <c r="C34" s="27"/>
      <c r="D34" s="39"/>
      <c r="E34" s="35"/>
      <c r="F34" s="17"/>
      <c r="G34" s="31"/>
    </row>
    <row r="35" spans="2:5" ht="12.75">
      <c r="B35" s="34"/>
      <c r="C35" s="27"/>
      <c r="D35" s="39"/>
      <c r="E35" s="35"/>
    </row>
    <row r="36" spans="2:5" ht="12.75">
      <c r="B36" s="34"/>
      <c r="C36" s="27"/>
      <c r="D36" s="39"/>
      <c r="E36" s="35"/>
    </row>
    <row r="37" spans="2:5" ht="12.75">
      <c r="B37" s="34"/>
      <c r="C37" s="27"/>
      <c r="D37" s="39"/>
      <c r="E37" s="35"/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0" zoomScaleSheetLayoutView="110" zoomScalePageLayoutView="0" workbookViewId="0" topLeftCell="A1">
      <selection activeCell="G22" sqref="G22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33.421875" style="0" customWidth="1"/>
    <col min="4" max="4" width="7.00390625" style="0" customWidth="1"/>
    <col min="5" max="5" width="9.8515625" style="0" bestFit="1" customWidth="1"/>
    <col min="6" max="6" width="10.140625" style="0" customWidth="1"/>
    <col min="7" max="7" width="10.00390625" style="0" customWidth="1"/>
  </cols>
  <sheetData>
    <row r="1" spans="1:9" s="26" customFormat="1" ht="12.75">
      <c r="A1" s="22"/>
      <c r="B1" s="23" t="s">
        <v>10</v>
      </c>
      <c r="C1" s="23" t="s">
        <v>38</v>
      </c>
      <c r="D1" s="60"/>
      <c r="E1" s="61"/>
      <c r="F1" s="25"/>
      <c r="G1" s="25"/>
      <c r="H1" s="22"/>
      <c r="I1" s="22"/>
    </row>
    <row r="2" spans="1:9" s="19" customFormat="1" ht="12.75">
      <c r="A2" s="16"/>
      <c r="B2" s="24"/>
      <c r="C2" s="24"/>
      <c r="D2" s="60"/>
      <c r="E2" s="61"/>
      <c r="F2" s="17"/>
      <c r="G2" s="17"/>
      <c r="H2" s="16"/>
      <c r="I2" s="16"/>
    </row>
    <row r="3" spans="1:9" s="19" customFormat="1" ht="14.25" customHeight="1">
      <c r="A3" s="16"/>
      <c r="B3" s="24"/>
      <c r="C3" s="28" t="s">
        <v>14</v>
      </c>
      <c r="D3" s="60" t="s">
        <v>15</v>
      </c>
      <c r="E3" s="61" t="s">
        <v>16</v>
      </c>
      <c r="F3" s="25" t="s">
        <v>27</v>
      </c>
      <c r="G3" s="25" t="s">
        <v>17</v>
      </c>
      <c r="H3" s="16"/>
      <c r="I3" s="16"/>
    </row>
    <row r="4" spans="1:9" s="19" customFormat="1" ht="12.75">
      <c r="A4" s="16"/>
      <c r="B4" s="34"/>
      <c r="C4" s="27"/>
      <c r="D4" s="39"/>
      <c r="E4" s="35"/>
      <c r="F4" s="17"/>
      <c r="G4" s="17"/>
      <c r="H4" s="16"/>
      <c r="I4" s="16"/>
    </row>
    <row r="5" spans="2:7" s="19" customFormat="1" ht="36">
      <c r="B5" s="197">
        <v>1</v>
      </c>
      <c r="C5" s="27" t="s">
        <v>95</v>
      </c>
      <c r="D5" s="57" t="s">
        <v>19</v>
      </c>
      <c r="E5" s="75">
        <v>89</v>
      </c>
      <c r="F5" s="73">
        <v>0</v>
      </c>
      <c r="G5" s="74">
        <f>E5*F5</f>
        <v>0</v>
      </c>
    </row>
    <row r="6" spans="2:8" s="19" customFormat="1" ht="12.75">
      <c r="B6" s="192"/>
      <c r="C6" s="29"/>
      <c r="D6" s="57"/>
      <c r="E6" s="75"/>
      <c r="F6" s="73"/>
      <c r="G6" s="74"/>
      <c r="H6" s="42" t="s">
        <v>81</v>
      </c>
    </row>
    <row r="7" spans="2:7" s="19" customFormat="1" ht="36">
      <c r="B7" s="193">
        <v>2</v>
      </c>
      <c r="C7" s="27" t="s">
        <v>39</v>
      </c>
      <c r="D7" s="39" t="s">
        <v>18</v>
      </c>
      <c r="E7" s="72">
        <v>59</v>
      </c>
      <c r="F7" s="73">
        <v>0</v>
      </c>
      <c r="G7" s="74">
        <f>E7*F7</f>
        <v>0</v>
      </c>
    </row>
    <row r="8" spans="2:7" s="19" customFormat="1" ht="12.75">
      <c r="B8" s="193"/>
      <c r="C8" s="27"/>
      <c r="D8" s="39"/>
      <c r="E8" s="72"/>
      <c r="F8" s="73"/>
      <c r="G8" s="74"/>
    </row>
    <row r="9" spans="2:7" s="19" customFormat="1" ht="84" hidden="1">
      <c r="B9" s="193" t="s">
        <v>26</v>
      </c>
      <c r="C9" s="27" t="s">
        <v>40</v>
      </c>
      <c r="D9" s="39" t="s">
        <v>19</v>
      </c>
      <c r="E9" s="72"/>
      <c r="F9" s="73"/>
      <c r="G9" s="74">
        <f>E9*F9</f>
        <v>0</v>
      </c>
    </row>
    <row r="10" spans="2:7" s="19" customFormat="1" ht="12.75" hidden="1">
      <c r="B10" s="193"/>
      <c r="C10" s="27"/>
      <c r="D10" s="39"/>
      <c r="E10" s="72"/>
      <c r="F10" s="73"/>
      <c r="G10" s="74"/>
    </row>
    <row r="11" spans="2:7" s="19" customFormat="1" ht="60" hidden="1">
      <c r="B11" s="193" t="s">
        <v>41</v>
      </c>
      <c r="C11" s="27" t="s">
        <v>42</v>
      </c>
      <c r="D11" s="39" t="s">
        <v>19</v>
      </c>
      <c r="E11" s="72"/>
      <c r="F11" s="73"/>
      <c r="G11" s="74">
        <f>E11*F11</f>
        <v>0</v>
      </c>
    </row>
    <row r="12" spans="2:7" s="19" customFormat="1" ht="12.75" hidden="1">
      <c r="B12" s="193"/>
      <c r="C12" s="27"/>
      <c r="D12" s="39"/>
      <c r="E12" s="72"/>
      <c r="F12" s="73"/>
      <c r="G12" s="74"/>
    </row>
    <row r="13" spans="2:7" s="19" customFormat="1" ht="89.25" customHeight="1">
      <c r="B13" s="193">
        <v>3</v>
      </c>
      <c r="C13" s="27" t="s">
        <v>43</v>
      </c>
      <c r="D13" s="39" t="s">
        <v>19</v>
      </c>
      <c r="E13" s="179">
        <v>67</v>
      </c>
      <c r="F13" s="73">
        <v>0</v>
      </c>
      <c r="G13" s="180">
        <f>E13*F13</f>
        <v>0</v>
      </c>
    </row>
    <row r="14" spans="2:7" s="19" customFormat="1" ht="12.75">
      <c r="B14" s="193"/>
      <c r="C14" s="27"/>
      <c r="D14" s="39"/>
      <c r="E14" s="72"/>
      <c r="F14" s="73"/>
      <c r="G14" s="74"/>
    </row>
    <row r="15" spans="2:7" s="19" customFormat="1" ht="53.25" customHeight="1">
      <c r="B15" s="193">
        <v>4</v>
      </c>
      <c r="C15" s="27" t="s">
        <v>79</v>
      </c>
      <c r="D15" s="39" t="s">
        <v>19</v>
      </c>
      <c r="E15" s="72">
        <v>28</v>
      </c>
      <c r="F15" s="73">
        <v>0</v>
      </c>
      <c r="G15" s="74">
        <f>E15*F15</f>
        <v>0</v>
      </c>
    </row>
    <row r="16" spans="2:7" s="19" customFormat="1" ht="12.75">
      <c r="B16" s="193"/>
      <c r="C16" s="27"/>
      <c r="D16" s="39"/>
      <c r="E16" s="72"/>
      <c r="F16" s="73"/>
      <c r="G16" s="74"/>
    </row>
    <row r="17" spans="2:7" s="19" customFormat="1" ht="24">
      <c r="B17" s="194">
        <v>5</v>
      </c>
      <c r="C17" s="62" t="s">
        <v>85</v>
      </c>
      <c r="D17" s="177" t="s">
        <v>13</v>
      </c>
      <c r="E17" s="76">
        <v>0.1</v>
      </c>
      <c r="F17" s="73">
        <v>0</v>
      </c>
      <c r="G17" s="74">
        <f>E17*F17</f>
        <v>0</v>
      </c>
    </row>
    <row r="18" spans="2:7" s="18" customFormat="1" ht="12.75">
      <c r="B18" s="196"/>
      <c r="C18" s="62"/>
      <c r="D18" s="63"/>
      <c r="E18" s="72"/>
      <c r="F18" s="74"/>
      <c r="G18" s="74"/>
    </row>
    <row r="19" spans="2:7" s="18" customFormat="1" ht="12.75">
      <c r="B19" s="122"/>
      <c r="C19" s="176" t="s">
        <v>81</v>
      </c>
      <c r="D19" s="129"/>
      <c r="E19" s="130"/>
      <c r="F19" s="125"/>
      <c r="G19" s="132">
        <f>SUM(G4:G18)</f>
        <v>0</v>
      </c>
    </row>
    <row r="20" spans="2:7" s="18" customFormat="1" ht="12.75">
      <c r="B20" s="34"/>
      <c r="C20" s="27"/>
      <c r="D20" s="39"/>
      <c r="E20" s="72"/>
      <c r="F20" s="74"/>
      <c r="G20" s="131">
        <f>SUM(G4:G18)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showZeros="0" view="pageBreakPreview" zoomScaleSheetLayoutView="100" zoomScalePageLayoutView="0" workbookViewId="0" topLeftCell="A1">
      <selection activeCell="F23" sqref="F23"/>
    </sheetView>
  </sheetViews>
  <sheetFormatPr defaultColWidth="8.8515625" defaultRowHeight="12.75"/>
  <cols>
    <col min="1" max="1" width="4.28125" style="19" customWidth="1"/>
    <col min="2" max="2" width="6.7109375" style="37" customWidth="1"/>
    <col min="3" max="3" width="44.8515625" style="36" customWidth="1"/>
    <col min="4" max="4" width="5.140625" style="57" customWidth="1"/>
    <col min="5" max="5" width="11.8515625" style="38" customWidth="1"/>
    <col min="6" max="6" width="10.140625" style="38" customWidth="1"/>
    <col min="7" max="7" width="10.00390625" style="33" customWidth="1"/>
    <col min="8" max="16384" width="8.8515625" style="19" customWidth="1"/>
  </cols>
  <sheetData>
    <row r="2" spans="1:9" s="26" customFormat="1" ht="12.75">
      <c r="A2" s="22"/>
      <c r="B2" s="23" t="s">
        <v>11</v>
      </c>
      <c r="C2" s="24" t="s">
        <v>21</v>
      </c>
      <c r="D2" s="60"/>
      <c r="E2" s="61"/>
      <c r="F2" s="61"/>
      <c r="G2" s="25"/>
      <c r="H2" s="22"/>
      <c r="I2" s="22"/>
    </row>
    <row r="3" spans="1:9" s="26" customFormat="1" ht="12.75">
      <c r="A3" s="22"/>
      <c r="B3" s="24"/>
      <c r="C3" s="24"/>
      <c r="D3" s="60"/>
      <c r="E3" s="61"/>
      <c r="F3" s="61"/>
      <c r="G3" s="25"/>
      <c r="H3" s="22"/>
      <c r="I3" s="22"/>
    </row>
    <row r="4" spans="1:9" s="26" customFormat="1" ht="12.75">
      <c r="A4" s="22"/>
      <c r="B4" s="34"/>
      <c r="C4" s="34"/>
      <c r="D4" s="39"/>
      <c r="E4" s="35"/>
      <c r="F4" s="35"/>
      <c r="G4" s="25"/>
      <c r="H4" s="22"/>
      <c r="I4" s="22"/>
    </row>
    <row r="5" spans="1:9" s="26" customFormat="1" ht="12.75">
      <c r="A5" s="22"/>
      <c r="B5" s="24"/>
      <c r="C5" s="24" t="s">
        <v>14</v>
      </c>
      <c r="D5" s="60" t="s">
        <v>15</v>
      </c>
      <c r="E5" s="61" t="s">
        <v>16</v>
      </c>
      <c r="F5" s="61" t="s">
        <v>44</v>
      </c>
      <c r="G5" s="25" t="s">
        <v>17</v>
      </c>
      <c r="H5" s="22"/>
      <c r="I5" s="22"/>
    </row>
    <row r="6" spans="1:9" ht="12.75">
      <c r="A6" s="16"/>
      <c r="B6" s="34"/>
      <c r="C6" s="34"/>
      <c r="D6" s="39"/>
      <c r="E6" s="35"/>
      <c r="F6" s="35"/>
      <c r="G6" s="17"/>
      <c r="H6" s="16"/>
      <c r="I6" s="16"/>
    </row>
    <row r="7" spans="1:9" s="26" customFormat="1" ht="27.75" customHeight="1">
      <c r="A7" s="22"/>
      <c r="B7" s="34" t="s">
        <v>12</v>
      </c>
      <c r="C7" s="100" t="s">
        <v>86</v>
      </c>
      <c r="D7" s="39"/>
      <c r="E7" s="72"/>
      <c r="F7" s="72"/>
      <c r="G7" s="69"/>
      <c r="H7" s="22"/>
      <c r="I7" s="22"/>
    </row>
    <row r="8" spans="1:9" ht="12.75">
      <c r="A8" s="16"/>
      <c r="B8" s="34"/>
      <c r="C8" s="34"/>
      <c r="D8" s="39" t="s">
        <v>19</v>
      </c>
      <c r="E8" s="72">
        <v>4.1</v>
      </c>
      <c r="F8" s="73">
        <v>0</v>
      </c>
      <c r="G8" s="74">
        <f>E8*F8</f>
        <v>0</v>
      </c>
      <c r="H8" s="16"/>
      <c r="I8" s="16"/>
    </row>
    <row r="9" spans="1:9" ht="12.75">
      <c r="A9" s="16"/>
      <c r="B9" s="34"/>
      <c r="C9" s="34"/>
      <c r="D9" s="39"/>
      <c r="E9" s="72"/>
      <c r="F9" s="73"/>
      <c r="G9" s="74"/>
      <c r="H9" s="16"/>
      <c r="I9" s="16"/>
    </row>
    <row r="10" spans="2:11" s="18" customFormat="1" ht="12.75">
      <c r="B10" s="121"/>
      <c r="C10" s="122" t="s">
        <v>35</v>
      </c>
      <c r="D10" s="123"/>
      <c r="E10" s="167"/>
      <c r="F10" s="124"/>
      <c r="G10" s="132">
        <f>SUM(G6:G9)</f>
        <v>0</v>
      </c>
      <c r="K10" s="31"/>
    </row>
    <row r="11" spans="2:7" s="18" customFormat="1" ht="12.75">
      <c r="B11" s="34"/>
      <c r="C11" s="34"/>
      <c r="D11" s="39"/>
      <c r="E11" s="41"/>
      <c r="F11" s="35"/>
      <c r="G11" s="31"/>
    </row>
    <row r="12" spans="2:7" s="18" customFormat="1" ht="12.75">
      <c r="B12" s="34"/>
      <c r="C12" s="34"/>
      <c r="D12" s="39"/>
      <c r="E12" s="35"/>
      <c r="F12" s="35"/>
      <c r="G12" s="31"/>
    </row>
    <row r="13" spans="2:7" s="18" customFormat="1" ht="12.75">
      <c r="B13" s="34"/>
      <c r="C13" s="34"/>
      <c r="D13" s="39"/>
      <c r="E13" s="35"/>
      <c r="F13" s="35"/>
      <c r="G13" s="31"/>
    </row>
    <row r="14" spans="2:7" s="18" customFormat="1" ht="12.75">
      <c r="B14" s="34"/>
      <c r="C14" s="34"/>
      <c r="D14" s="39"/>
      <c r="E14" s="35"/>
      <c r="F14" s="35"/>
      <c r="G14" s="31"/>
    </row>
    <row r="15" spans="2:7" s="18" customFormat="1" ht="12.75">
      <c r="B15" s="34"/>
      <c r="C15" s="34"/>
      <c r="D15" s="39"/>
      <c r="E15" s="35"/>
      <c r="F15" s="35"/>
      <c r="G15" s="31"/>
    </row>
    <row r="16" spans="2:6" ht="12.75">
      <c r="B16" s="34"/>
      <c r="C16" s="34"/>
      <c r="D16" s="39"/>
      <c r="E16" s="35"/>
      <c r="F16" s="35"/>
    </row>
    <row r="17" spans="2:6" ht="12.75">
      <c r="B17" s="34"/>
      <c r="C17" s="34"/>
      <c r="D17" s="39"/>
      <c r="E17" s="35"/>
      <c r="F17" s="35"/>
    </row>
    <row r="18" spans="2:6" ht="12.75">
      <c r="B18" s="34"/>
      <c r="C18" s="34"/>
      <c r="D18" s="39"/>
      <c r="E18" s="35"/>
      <c r="F18" s="35"/>
    </row>
    <row r="19" spans="2:6" ht="12.75">
      <c r="B19" s="34"/>
      <c r="C19" s="34"/>
      <c r="D19" s="39"/>
      <c r="E19" s="35"/>
      <c r="F19" s="35"/>
    </row>
  </sheetData>
  <sheetProtection/>
  <printOptions/>
  <pageMargins left="0.1968503937007874" right="0.75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showZeros="0" view="pageBreakPreview" zoomScaleSheetLayoutView="100" zoomScalePageLayoutView="0" workbookViewId="0" topLeftCell="A1">
      <selection activeCell="F17" sqref="F17"/>
    </sheetView>
  </sheetViews>
  <sheetFormatPr defaultColWidth="8.8515625" defaultRowHeight="12.75"/>
  <cols>
    <col min="1" max="1" width="3.8515625" style="19" customWidth="1"/>
    <col min="2" max="2" width="7.00390625" style="37" customWidth="1"/>
    <col min="3" max="3" width="44.8515625" style="34" customWidth="1"/>
    <col min="4" max="4" width="6.421875" style="36" customWidth="1"/>
    <col min="5" max="5" width="10.140625" style="38" bestFit="1" customWidth="1"/>
    <col min="6" max="6" width="8.8515625" style="43" customWidth="1"/>
    <col min="7" max="7" width="10.00390625" style="33" customWidth="1"/>
    <col min="8" max="16384" width="8.8515625" style="19" customWidth="1"/>
  </cols>
  <sheetData>
    <row r="2" spans="1:9" s="26" customFormat="1" ht="12.75">
      <c r="A2" s="22"/>
      <c r="B2" s="23" t="s">
        <v>22</v>
      </c>
      <c r="C2" s="24" t="s">
        <v>23</v>
      </c>
      <c r="D2" s="60"/>
      <c r="E2" s="61"/>
      <c r="F2" s="61"/>
      <c r="G2" s="25"/>
      <c r="H2" s="22"/>
      <c r="I2" s="22"/>
    </row>
    <row r="3" spans="1:9" s="26" customFormat="1" ht="12.75">
      <c r="A3" s="22"/>
      <c r="B3" s="24"/>
      <c r="C3" s="24"/>
      <c r="D3" s="60"/>
      <c r="E3" s="61"/>
      <c r="F3" s="61"/>
      <c r="G3" s="25"/>
      <c r="H3" s="22"/>
      <c r="I3" s="22"/>
    </row>
    <row r="4" spans="2:6" s="21" customFormat="1" ht="13.5" customHeight="1">
      <c r="B4" s="24"/>
      <c r="C4" s="24"/>
      <c r="D4" s="60"/>
      <c r="E4" s="61"/>
      <c r="F4" s="61"/>
    </row>
    <row r="5" spans="1:9" s="26" customFormat="1" ht="14.25" customHeight="1">
      <c r="A5" s="22"/>
      <c r="B5" s="24"/>
      <c r="C5" s="24" t="s">
        <v>14</v>
      </c>
      <c r="D5" s="67" t="s">
        <v>15</v>
      </c>
      <c r="E5" s="68" t="s">
        <v>16</v>
      </c>
      <c r="F5" s="68" t="s">
        <v>44</v>
      </c>
      <c r="G5" s="69" t="s">
        <v>17</v>
      </c>
      <c r="H5" s="22"/>
      <c r="I5" s="22"/>
    </row>
    <row r="6" spans="1:9" s="26" customFormat="1" ht="14.25" customHeight="1">
      <c r="A6" s="22"/>
      <c r="B6" s="24"/>
      <c r="C6" s="24"/>
      <c r="D6" s="60"/>
      <c r="E6" s="61"/>
      <c r="F6" s="61"/>
      <c r="G6" s="25"/>
      <c r="H6" s="22"/>
      <c r="I6" s="22"/>
    </row>
    <row r="7" spans="1:9" ht="25.5">
      <c r="A7" s="16"/>
      <c r="B7" s="193">
        <v>1</v>
      </c>
      <c r="C7" s="100" t="s">
        <v>78</v>
      </c>
      <c r="D7" s="39" t="s">
        <v>18</v>
      </c>
      <c r="E7" s="35">
        <v>16</v>
      </c>
      <c r="F7" s="64">
        <v>0</v>
      </c>
      <c r="G7" s="64">
        <f>E7*F7</f>
        <v>0</v>
      </c>
      <c r="H7" s="16"/>
      <c r="I7" s="16"/>
    </row>
    <row r="8" spans="1:9" ht="12.75">
      <c r="A8" s="16"/>
      <c r="B8" s="192"/>
      <c r="F8" s="64"/>
      <c r="G8" s="64"/>
      <c r="H8" s="16"/>
      <c r="I8" s="16"/>
    </row>
    <row r="9" spans="1:9" ht="12.75">
      <c r="A9" s="16"/>
      <c r="B9" s="192">
        <v>2</v>
      </c>
      <c r="C9" s="34" t="s">
        <v>28</v>
      </c>
      <c r="F9" s="64"/>
      <c r="G9" s="64"/>
      <c r="H9" s="16"/>
      <c r="I9" s="16"/>
    </row>
    <row r="10" spans="2:7" s="36" customFormat="1" ht="12.75">
      <c r="B10" s="192"/>
      <c r="C10" s="34"/>
      <c r="D10" s="36" t="s">
        <v>18</v>
      </c>
      <c r="E10" s="38">
        <v>111</v>
      </c>
      <c r="F10" s="43">
        <v>0</v>
      </c>
      <c r="G10" s="64">
        <f>E10*F10</f>
        <v>0</v>
      </c>
    </row>
    <row r="11" spans="5:7" ht="12.75">
      <c r="E11" s="38">
        <v>0</v>
      </c>
      <c r="G11" s="64">
        <f>E11*F11</f>
        <v>0</v>
      </c>
    </row>
    <row r="12" spans="2:7" ht="12.75">
      <c r="B12" s="112"/>
      <c r="C12" s="117" t="s">
        <v>36</v>
      </c>
      <c r="D12" s="113"/>
      <c r="E12" s="120"/>
      <c r="F12" s="114"/>
      <c r="G12" s="111">
        <f>SUM(G6:G11)</f>
        <v>0</v>
      </c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showZeros="0" view="pageBreakPreview" zoomScaleSheetLayoutView="100" zoomScalePageLayoutView="0" workbookViewId="0" topLeftCell="B10">
      <selection activeCell="H10" sqref="H10"/>
    </sheetView>
  </sheetViews>
  <sheetFormatPr defaultColWidth="8.8515625" defaultRowHeight="12.75"/>
  <cols>
    <col min="1" max="1" width="4.140625" style="19" customWidth="1"/>
    <col min="2" max="2" width="7.7109375" style="37" customWidth="1"/>
    <col min="3" max="3" width="44.8515625" style="34" customWidth="1"/>
    <col min="4" max="4" width="5.8515625" style="36" customWidth="1"/>
    <col min="5" max="5" width="9.140625" style="43" customWidth="1"/>
    <col min="6" max="6" width="8.8515625" style="43" customWidth="1"/>
    <col min="7" max="7" width="9.8515625" style="33" bestFit="1" customWidth="1"/>
    <col min="8" max="16384" width="8.8515625" style="19" customWidth="1"/>
  </cols>
  <sheetData>
    <row r="1" ht="14.25" customHeight="1"/>
    <row r="2" spans="1:9" s="26" customFormat="1" ht="12.75">
      <c r="A2" s="22"/>
      <c r="B2" s="23" t="s">
        <v>24</v>
      </c>
      <c r="C2" s="24" t="s">
        <v>25</v>
      </c>
      <c r="D2" s="60"/>
      <c r="E2" s="61"/>
      <c r="F2" s="61"/>
      <c r="G2" s="25"/>
      <c r="H2" s="22"/>
      <c r="I2" s="22"/>
    </row>
    <row r="3" spans="1:9" s="42" customFormat="1" ht="12.75">
      <c r="A3" s="40"/>
      <c r="B3" s="34"/>
      <c r="C3" s="34"/>
      <c r="D3" s="39"/>
      <c r="E3" s="35"/>
      <c r="F3" s="35"/>
      <c r="G3" s="41"/>
      <c r="H3" s="40"/>
      <c r="I3" s="40"/>
    </row>
    <row r="4" spans="1:9" s="26" customFormat="1" ht="12.75">
      <c r="A4" s="22"/>
      <c r="B4" s="24"/>
      <c r="C4" s="24" t="s">
        <v>14</v>
      </c>
      <c r="D4" s="67" t="s">
        <v>15</v>
      </c>
      <c r="E4" s="68" t="s">
        <v>16</v>
      </c>
      <c r="F4" s="68" t="s">
        <v>44</v>
      </c>
      <c r="G4" s="69" t="s">
        <v>17</v>
      </c>
      <c r="H4" s="22"/>
      <c r="I4" s="22"/>
    </row>
    <row r="5" spans="1:9" s="26" customFormat="1" ht="14.25" customHeight="1">
      <c r="A5" s="22"/>
      <c r="B5" s="34"/>
      <c r="C5" s="34"/>
      <c r="D5" s="39"/>
      <c r="E5" s="35"/>
      <c r="F5" s="35"/>
      <c r="G5" s="25"/>
      <c r="H5" s="22"/>
      <c r="I5" s="22"/>
    </row>
    <row r="6" spans="1:9" ht="26.25" customHeight="1">
      <c r="A6" s="16"/>
      <c r="B6" s="193">
        <v>1</v>
      </c>
      <c r="C6" s="100" t="s">
        <v>89</v>
      </c>
      <c r="D6" s="39" t="s">
        <v>18</v>
      </c>
      <c r="E6" s="35">
        <v>178</v>
      </c>
      <c r="F6" s="64">
        <v>0</v>
      </c>
      <c r="G6" s="17">
        <f>E6*F6</f>
        <v>0</v>
      </c>
      <c r="H6" s="16"/>
      <c r="I6" s="16"/>
    </row>
    <row r="7" spans="2:7" ht="12.75" customHeight="1">
      <c r="B7" s="193"/>
      <c r="D7" s="39"/>
      <c r="E7" s="35"/>
      <c r="F7" s="64"/>
      <c r="G7" s="17"/>
    </row>
    <row r="8" spans="2:7" ht="63.75">
      <c r="B8" s="193">
        <v>2</v>
      </c>
      <c r="C8" s="100" t="s">
        <v>87</v>
      </c>
      <c r="D8" s="39" t="s">
        <v>18</v>
      </c>
      <c r="E8" s="96">
        <v>111</v>
      </c>
      <c r="F8" s="64">
        <v>0</v>
      </c>
      <c r="G8" s="17">
        <f>E8*F8</f>
        <v>0</v>
      </c>
    </row>
    <row r="9" spans="2:7" ht="12.75" customHeight="1">
      <c r="B9" s="193"/>
      <c r="D9" s="39"/>
      <c r="E9" s="35"/>
      <c r="F9" s="64"/>
      <c r="G9" s="17">
        <f>E9*F9</f>
        <v>0</v>
      </c>
    </row>
    <row r="10" spans="2:7" ht="78" customHeight="1">
      <c r="B10" s="193">
        <v>3</v>
      </c>
      <c r="C10" s="100" t="s">
        <v>88</v>
      </c>
      <c r="D10" s="39" t="s">
        <v>18</v>
      </c>
      <c r="E10" s="96">
        <v>67</v>
      </c>
      <c r="F10" s="64">
        <v>0</v>
      </c>
      <c r="G10" s="17">
        <f>E10*F10</f>
        <v>0</v>
      </c>
    </row>
    <row r="11" spans="2:7" ht="12.75">
      <c r="B11" s="193"/>
      <c r="D11" s="39"/>
      <c r="E11" s="96"/>
      <c r="F11" s="64"/>
      <c r="G11" s="17"/>
    </row>
    <row r="12" spans="2:8" ht="27" customHeight="1">
      <c r="B12" s="194">
        <v>4</v>
      </c>
      <c r="C12" s="100" t="s">
        <v>90</v>
      </c>
      <c r="D12" s="138" t="s">
        <v>18</v>
      </c>
      <c r="E12" s="168">
        <v>67</v>
      </c>
      <c r="F12" s="41">
        <v>0</v>
      </c>
      <c r="G12" s="41">
        <f>E12*F12</f>
        <v>0</v>
      </c>
      <c r="H12" s="17"/>
    </row>
    <row r="13" spans="2:7" ht="12.75">
      <c r="B13" s="193"/>
      <c r="D13" s="39"/>
      <c r="E13" s="96"/>
      <c r="F13" s="64"/>
      <c r="G13" s="17"/>
    </row>
    <row r="14" spans="2:7" ht="38.25">
      <c r="B14" s="185">
        <v>5</v>
      </c>
      <c r="C14" s="100" t="s">
        <v>100</v>
      </c>
      <c r="D14" s="165" t="s">
        <v>20</v>
      </c>
      <c r="E14" s="43">
        <v>12.6</v>
      </c>
      <c r="F14" s="64">
        <v>0</v>
      </c>
      <c r="G14" s="17">
        <f>E14*F14</f>
        <v>0</v>
      </c>
    </row>
    <row r="15" spans="2:7" ht="12.75">
      <c r="B15" s="192"/>
      <c r="F15" s="64"/>
      <c r="G15" s="17">
        <f>E15*F15</f>
        <v>0</v>
      </c>
    </row>
    <row r="16" spans="2:7" ht="51">
      <c r="B16" s="185">
        <v>6</v>
      </c>
      <c r="C16" s="100" t="s">
        <v>91</v>
      </c>
      <c r="D16" s="36" t="s">
        <v>18</v>
      </c>
      <c r="E16" s="43">
        <v>6.2</v>
      </c>
      <c r="F16" s="64">
        <v>0</v>
      </c>
      <c r="G16" s="17">
        <f>E16*F16</f>
        <v>0</v>
      </c>
    </row>
    <row r="17" spans="2:7" ht="12.75">
      <c r="B17" s="192"/>
      <c r="F17" s="64"/>
      <c r="G17" s="17">
        <f>E17*F17</f>
        <v>0</v>
      </c>
    </row>
    <row r="18" spans="2:7" ht="25.5">
      <c r="B18" s="195">
        <v>8</v>
      </c>
      <c r="C18" s="164" t="s">
        <v>102</v>
      </c>
      <c r="D18" s="36" t="s">
        <v>18</v>
      </c>
      <c r="E18" s="43">
        <v>12.1</v>
      </c>
      <c r="F18" s="64">
        <v>0</v>
      </c>
      <c r="G18" s="17">
        <f>E18*F18</f>
        <v>0</v>
      </c>
    </row>
    <row r="19" ht="12.75">
      <c r="B19" s="192"/>
    </row>
    <row r="20" spans="2:7" ht="25.5">
      <c r="B20" s="192">
        <v>9</v>
      </c>
      <c r="C20" s="100" t="s">
        <v>101</v>
      </c>
      <c r="D20" s="36" t="s">
        <v>20</v>
      </c>
      <c r="E20" s="43">
        <v>15.6</v>
      </c>
      <c r="F20" s="64">
        <v>0</v>
      </c>
      <c r="G20" s="17">
        <f aca="true" t="shared" si="0" ref="G20:G25">E20*F20</f>
        <v>0</v>
      </c>
    </row>
    <row r="21" spans="2:7" ht="12.75">
      <c r="B21" s="192"/>
      <c r="F21" s="64"/>
      <c r="G21" s="17">
        <f t="shared" si="0"/>
        <v>0</v>
      </c>
    </row>
    <row r="22" spans="2:9" ht="76.5">
      <c r="B22" s="185">
        <v>10</v>
      </c>
      <c r="C22" s="100" t="s">
        <v>49</v>
      </c>
      <c r="D22" s="36" t="s">
        <v>18</v>
      </c>
      <c r="E22" s="95">
        <v>115</v>
      </c>
      <c r="F22" s="64">
        <v>0</v>
      </c>
      <c r="G22" s="17">
        <f t="shared" si="0"/>
        <v>0</v>
      </c>
      <c r="I22" s="86"/>
    </row>
    <row r="23" spans="2:9" ht="12.75">
      <c r="B23" s="192"/>
      <c r="F23" s="64"/>
      <c r="G23" s="17">
        <f t="shared" si="0"/>
        <v>0</v>
      </c>
      <c r="I23" s="86"/>
    </row>
    <row r="24" spans="2:9" ht="25.5">
      <c r="B24" s="185">
        <v>11</v>
      </c>
      <c r="C24" s="100" t="s">
        <v>92</v>
      </c>
      <c r="D24" s="42" t="s">
        <v>13</v>
      </c>
      <c r="E24" s="95">
        <v>0.1</v>
      </c>
      <c r="F24" s="64">
        <v>0</v>
      </c>
      <c r="G24" s="17">
        <f t="shared" si="0"/>
        <v>0</v>
      </c>
      <c r="I24" s="86"/>
    </row>
    <row r="25" spans="2:9" ht="12.75">
      <c r="B25" s="192"/>
      <c r="F25" s="64"/>
      <c r="G25" s="17">
        <f t="shared" si="0"/>
        <v>0</v>
      </c>
      <c r="I25" s="86"/>
    </row>
    <row r="26" spans="2:9" ht="12.75">
      <c r="B26" s="112"/>
      <c r="C26" s="117" t="s">
        <v>37</v>
      </c>
      <c r="D26" s="113"/>
      <c r="E26" s="114"/>
      <c r="F26" s="114"/>
      <c r="G26" s="111">
        <f>SUM(G5:G25)</f>
        <v>0</v>
      </c>
      <c r="I26" s="86"/>
    </row>
  </sheetData>
  <sheetProtection/>
  <printOptions/>
  <pageMargins left="0.1968503937007874" right="0.75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showZeros="0" view="pageBreakPreview" zoomScaleSheetLayoutView="100" zoomScalePageLayoutView="0" workbookViewId="0" topLeftCell="A1">
      <selection activeCell="F21" sqref="F21"/>
    </sheetView>
  </sheetViews>
  <sheetFormatPr defaultColWidth="8.8515625" defaultRowHeight="12.75"/>
  <cols>
    <col min="1" max="1" width="3.421875" style="19" customWidth="1"/>
    <col min="2" max="2" width="6.8515625" style="37" customWidth="1"/>
    <col min="3" max="3" width="44.8515625" style="34" customWidth="1"/>
    <col min="4" max="4" width="6.7109375" style="36" customWidth="1"/>
    <col min="5" max="5" width="9.140625" style="43" customWidth="1"/>
    <col min="6" max="6" width="8.8515625" style="36" customWidth="1"/>
    <col min="7" max="7" width="9.140625" style="33" customWidth="1"/>
    <col min="8" max="16384" width="8.8515625" style="19" customWidth="1"/>
  </cols>
  <sheetData>
    <row r="1" ht="14.25" customHeight="1"/>
    <row r="2" spans="1:9" s="26" customFormat="1" ht="12.75">
      <c r="A2" s="22"/>
      <c r="B2" s="23" t="s">
        <v>33</v>
      </c>
      <c r="C2" s="24" t="s">
        <v>32</v>
      </c>
      <c r="D2" s="60"/>
      <c r="E2" s="159"/>
      <c r="F2" s="60"/>
      <c r="G2" s="25"/>
      <c r="H2" s="22"/>
      <c r="I2" s="22"/>
    </row>
    <row r="3" spans="1:9" s="42" customFormat="1" ht="12.75">
      <c r="A3" s="40"/>
      <c r="B3" s="34"/>
      <c r="C3" s="34"/>
      <c r="D3" s="39"/>
      <c r="E3" s="35"/>
      <c r="F3" s="39"/>
      <c r="G3" s="41"/>
      <c r="H3" s="40"/>
      <c r="I3" s="40"/>
    </row>
    <row r="4" spans="2:7" ht="12.75">
      <c r="B4" s="24"/>
      <c r="C4" s="24" t="s">
        <v>14</v>
      </c>
      <c r="D4" s="60" t="s">
        <v>15</v>
      </c>
      <c r="E4" s="61" t="s">
        <v>16</v>
      </c>
      <c r="F4" s="61" t="s">
        <v>44</v>
      </c>
      <c r="G4" s="25" t="s">
        <v>17</v>
      </c>
    </row>
    <row r="5" spans="2:7" ht="12.75">
      <c r="B5" s="24"/>
      <c r="C5" s="24"/>
      <c r="D5" s="60"/>
      <c r="E5" s="61"/>
      <c r="F5" s="61"/>
      <c r="G5" s="25"/>
    </row>
    <row r="6" spans="2:7" s="175" customFormat="1" ht="25.5">
      <c r="B6" s="185">
        <v>1</v>
      </c>
      <c r="C6" s="186" t="s">
        <v>30</v>
      </c>
      <c r="D6" s="187" t="s">
        <v>13</v>
      </c>
      <c r="E6" s="188">
        <v>4</v>
      </c>
      <c r="F6" s="189">
        <v>0</v>
      </c>
      <c r="G6" s="190">
        <f>E6*F6</f>
        <v>0</v>
      </c>
    </row>
    <row r="7" spans="2:6" ht="12.75">
      <c r="B7" s="184"/>
      <c r="F7" s="64"/>
    </row>
    <row r="8" spans="2:7" ht="12.75">
      <c r="B8" s="192"/>
      <c r="F8" s="64"/>
      <c r="G8" s="33">
        <f>E8*F8</f>
        <v>0</v>
      </c>
    </row>
    <row r="9" spans="2:7" ht="25.5">
      <c r="B9" s="185">
        <v>2</v>
      </c>
      <c r="C9" s="100" t="s">
        <v>50</v>
      </c>
      <c r="D9" s="36" t="s">
        <v>13</v>
      </c>
      <c r="E9" s="95">
        <v>4</v>
      </c>
      <c r="F9" s="64">
        <v>0</v>
      </c>
      <c r="G9" s="33">
        <f>E9*F9</f>
        <v>0</v>
      </c>
    </row>
    <row r="10" spans="2:7" ht="12.75">
      <c r="B10" s="192"/>
      <c r="F10" s="64"/>
      <c r="G10" s="33">
        <f>E10*F10</f>
        <v>0</v>
      </c>
    </row>
    <row r="11" spans="2:7" ht="54.75" customHeight="1">
      <c r="B11" s="185">
        <v>3</v>
      </c>
      <c r="C11" s="34" t="s">
        <v>57</v>
      </c>
      <c r="D11" s="36" t="s">
        <v>20</v>
      </c>
      <c r="E11" s="43">
        <v>38</v>
      </c>
      <c r="F11" s="64">
        <v>0</v>
      </c>
      <c r="G11" s="33">
        <f>E11*F11</f>
        <v>0</v>
      </c>
    </row>
    <row r="12" spans="2:6" ht="12.75">
      <c r="B12" s="185"/>
      <c r="C12" s="100"/>
      <c r="F12" s="64"/>
    </row>
    <row r="13" spans="2:7" ht="12.75">
      <c r="B13" s="185">
        <v>4</v>
      </c>
      <c r="C13" s="100" t="s">
        <v>96</v>
      </c>
      <c r="D13" s="165" t="s">
        <v>13</v>
      </c>
      <c r="E13" s="95">
        <v>1</v>
      </c>
      <c r="F13" s="64">
        <v>0</v>
      </c>
      <c r="G13" s="33">
        <f>E13*F13</f>
        <v>0</v>
      </c>
    </row>
    <row r="14" spans="2:6" ht="12.75">
      <c r="B14" s="191"/>
      <c r="F14" s="64"/>
    </row>
    <row r="15" spans="2:7" ht="12.75">
      <c r="B15" s="112"/>
      <c r="C15" s="117" t="s">
        <v>31</v>
      </c>
      <c r="D15" s="113"/>
      <c r="E15" s="114"/>
      <c r="F15" s="120"/>
      <c r="G15" s="111">
        <f>SUM(G6:G14)</f>
        <v>0</v>
      </c>
    </row>
    <row r="16" ht="12.75">
      <c r="F16" s="38"/>
    </row>
    <row r="17" ht="12.75">
      <c r="F17" s="38"/>
    </row>
    <row r="19" ht="12.75">
      <c r="D19" s="71"/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J24" sqref="J23:J24"/>
    </sheetView>
  </sheetViews>
  <sheetFormatPr defaultColWidth="8.8515625" defaultRowHeight="12.75"/>
  <cols>
    <col min="1" max="1" width="3.57421875" style="19" customWidth="1"/>
    <col min="2" max="2" width="7.28125" style="90" customWidth="1"/>
    <col min="3" max="3" width="44.8515625" style="34" customWidth="1"/>
    <col min="4" max="4" width="6.421875" style="19" customWidth="1"/>
    <col min="5" max="5" width="9.140625" style="33" customWidth="1"/>
    <col min="6" max="6" width="0" style="30" hidden="1" customWidth="1"/>
    <col min="7" max="7" width="9.140625" style="30" customWidth="1"/>
    <col min="8" max="8" width="9.140625" style="33" customWidth="1"/>
    <col min="9" max="16384" width="8.8515625" style="19" customWidth="1"/>
  </cols>
  <sheetData>
    <row r="1" ht="12.75">
      <c r="B1" s="77"/>
    </row>
    <row r="2" spans="1:10" s="26" customFormat="1" ht="12.75">
      <c r="A2" s="22"/>
      <c r="B2" s="32" t="s">
        <v>9</v>
      </c>
      <c r="C2" s="23" t="s">
        <v>76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3"/>
      <c r="D3" s="22"/>
      <c r="E3" s="25"/>
      <c r="F3" s="25"/>
      <c r="G3" s="25"/>
      <c r="H3" s="25"/>
      <c r="I3" s="22"/>
      <c r="J3" s="22"/>
    </row>
    <row r="4" spans="2:8" s="78" customFormat="1" ht="22.5" customHeight="1">
      <c r="B4" s="207" t="s">
        <v>77</v>
      </c>
      <c r="C4" s="208"/>
      <c r="D4" s="208"/>
      <c r="E4" s="208"/>
      <c r="F4" s="208"/>
      <c r="G4" s="208"/>
      <c r="H4" s="208"/>
    </row>
    <row r="5" spans="2:8" s="21" customFormat="1" ht="24.75" customHeight="1">
      <c r="B5" s="209" t="s">
        <v>72</v>
      </c>
      <c r="C5" s="210"/>
      <c r="D5" s="210"/>
      <c r="E5" s="210"/>
      <c r="F5" s="210"/>
      <c r="G5" s="210"/>
      <c r="H5" s="210"/>
    </row>
    <row r="6" spans="2:8" s="21" customFormat="1" ht="36.75" customHeight="1">
      <c r="B6" s="209" t="s">
        <v>0</v>
      </c>
      <c r="C6" s="210"/>
      <c r="D6" s="210"/>
      <c r="E6" s="210"/>
      <c r="F6" s="210"/>
      <c r="G6" s="210"/>
      <c r="H6" s="210"/>
    </row>
    <row r="7" spans="2:8" s="21" customFormat="1" ht="18.75" customHeight="1">
      <c r="B7" s="211"/>
      <c r="C7" s="212"/>
      <c r="D7" s="212"/>
      <c r="E7" s="212"/>
      <c r="F7" s="212"/>
      <c r="G7" s="212"/>
      <c r="H7" s="212"/>
    </row>
    <row r="8" spans="1:10" s="26" customFormat="1" ht="12.75" customHeight="1">
      <c r="A8" s="22"/>
      <c r="B8" s="32"/>
      <c r="C8" s="23"/>
      <c r="D8" s="22"/>
      <c r="E8" s="25"/>
      <c r="F8" s="25"/>
      <c r="G8" s="25"/>
      <c r="H8" s="25"/>
      <c r="I8" s="22"/>
      <c r="J8" s="22"/>
    </row>
    <row r="9" spans="1:10" s="26" customFormat="1" ht="14.25" customHeight="1">
      <c r="A9" s="22"/>
      <c r="B9" s="32"/>
      <c r="C9" s="23" t="s">
        <v>14</v>
      </c>
      <c r="D9" s="22" t="s">
        <v>15</v>
      </c>
      <c r="E9" s="25" t="s">
        <v>16</v>
      </c>
      <c r="F9" s="25" t="s">
        <v>73</v>
      </c>
      <c r="G9" s="25" t="s">
        <v>75</v>
      </c>
      <c r="H9" s="25" t="s">
        <v>17</v>
      </c>
      <c r="I9" s="22"/>
      <c r="J9" s="22"/>
    </row>
    <row r="10" spans="1:10" ht="14.25" customHeight="1">
      <c r="A10" s="16"/>
      <c r="B10" s="31"/>
      <c r="D10" s="16"/>
      <c r="E10" s="17"/>
      <c r="F10" s="17"/>
      <c r="G10" s="17"/>
      <c r="H10" s="17"/>
      <c r="I10" s="16"/>
      <c r="J10" s="16"/>
    </row>
    <row r="11" spans="2:11" ht="44.25" customHeight="1">
      <c r="B11" s="185">
        <v>1</v>
      </c>
      <c r="C11" s="100" t="s">
        <v>103</v>
      </c>
      <c r="D11" s="19" t="s">
        <v>45</v>
      </c>
      <c r="E11" s="95">
        <v>411</v>
      </c>
      <c r="G11" s="30">
        <v>0</v>
      </c>
      <c r="H11" s="17">
        <f>E11*(F11+G11)</f>
        <v>0</v>
      </c>
      <c r="K11" s="86"/>
    </row>
    <row r="12" spans="5:8" ht="12" customHeight="1">
      <c r="E12" s="91"/>
      <c r="H12" s="17"/>
    </row>
    <row r="13" spans="2:8" ht="12.75">
      <c r="B13" s="151"/>
      <c r="C13" s="88" t="s">
        <v>1</v>
      </c>
      <c r="D13" s="89"/>
      <c r="E13" s="149"/>
      <c r="F13" s="152"/>
      <c r="G13" s="152"/>
      <c r="H13" s="149">
        <f>SUM(H11:H12)</f>
        <v>0</v>
      </c>
    </row>
  </sheetData>
  <sheetProtection/>
  <mergeCells count="4">
    <mergeCell ref="B4:H4"/>
    <mergeCell ref="B5:H5"/>
    <mergeCell ref="B6:H6"/>
    <mergeCell ref="B7:H7"/>
  </mergeCells>
  <printOptions/>
  <pageMargins left="0.1968503937007874" right="0.75" top="0.3937007874015748" bottom="0.1968503937007874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0"/>
  <sheetViews>
    <sheetView showZeros="0" view="pageBreakPreview" zoomScaleSheetLayoutView="100" zoomScalePageLayoutView="0" workbookViewId="0" topLeftCell="A1">
      <selection activeCell="G8" sqref="G8"/>
    </sheetView>
  </sheetViews>
  <sheetFormatPr defaultColWidth="8.8515625" defaultRowHeight="12.75"/>
  <cols>
    <col min="1" max="1" width="3.7109375" style="19" customWidth="1"/>
    <col min="2" max="2" width="6.140625" style="90" customWidth="1"/>
    <col min="3" max="3" width="45.8515625" style="34" customWidth="1"/>
    <col min="4" max="4" width="6.28125" style="19" customWidth="1"/>
    <col min="5" max="5" width="9.140625" style="33" customWidth="1"/>
    <col min="6" max="6" width="3.421875" style="30" customWidth="1"/>
    <col min="7" max="7" width="14.00390625" style="30" customWidth="1"/>
    <col min="8" max="8" width="9.140625" style="33" customWidth="1"/>
    <col min="9" max="16384" width="8.8515625" style="19" customWidth="1"/>
  </cols>
  <sheetData>
    <row r="2" spans="1:10" s="26" customFormat="1" ht="12.75">
      <c r="A2" s="22"/>
      <c r="B2" s="32" t="s">
        <v>10</v>
      </c>
      <c r="C2" s="24" t="s">
        <v>46</v>
      </c>
      <c r="D2" s="22"/>
      <c r="E2" s="25"/>
      <c r="F2" s="25"/>
      <c r="G2" s="25"/>
      <c r="H2" s="25"/>
      <c r="I2" s="22"/>
      <c r="J2" s="22"/>
    </row>
    <row r="3" spans="1:10" s="26" customFormat="1" ht="12.75">
      <c r="A3" s="22"/>
      <c r="B3" s="32"/>
      <c r="C3" s="24"/>
      <c r="D3" s="22"/>
      <c r="E3" s="25"/>
      <c r="F3" s="25"/>
      <c r="G3" s="25"/>
      <c r="H3" s="25"/>
      <c r="I3" s="22"/>
      <c r="J3" s="22"/>
    </row>
    <row r="4" spans="1:10" s="26" customFormat="1" ht="14.25" customHeight="1">
      <c r="A4" s="22"/>
      <c r="B4" s="32"/>
      <c r="C4" s="24" t="s">
        <v>14</v>
      </c>
      <c r="D4" s="22" t="s">
        <v>15</v>
      </c>
      <c r="E4" s="25" t="s">
        <v>16</v>
      </c>
      <c r="F4" s="25"/>
      <c r="G4" s="102" t="s">
        <v>47</v>
      </c>
      <c r="H4" s="25" t="s">
        <v>17</v>
      </c>
      <c r="I4" s="22"/>
      <c r="J4" s="22"/>
    </row>
    <row r="5" spans="1:10" ht="12.75">
      <c r="A5" s="16"/>
      <c r="B5" s="103"/>
      <c r="C5" s="137"/>
      <c r="D5" s="138"/>
      <c r="E5" s="106"/>
      <c r="F5" s="17"/>
      <c r="G5" s="17"/>
      <c r="H5" s="17"/>
      <c r="I5" s="16"/>
      <c r="J5" s="16"/>
    </row>
    <row r="6" spans="1:10" ht="68.25" customHeight="1">
      <c r="A6" s="16"/>
      <c r="B6" s="182">
        <v>1</v>
      </c>
      <c r="C6" s="100" t="s">
        <v>104</v>
      </c>
      <c r="D6" s="138" t="s">
        <v>18</v>
      </c>
      <c r="E6" s="126">
        <v>41</v>
      </c>
      <c r="F6" s="17"/>
      <c r="G6" s="17">
        <v>0</v>
      </c>
      <c r="H6" s="17">
        <f>E6*G6</f>
        <v>0</v>
      </c>
      <c r="I6" s="16"/>
      <c r="J6" s="107"/>
    </row>
    <row r="7" spans="1:10" ht="13.5" customHeight="1">
      <c r="A7" s="16"/>
      <c r="B7" s="182"/>
      <c r="C7" s="100"/>
      <c r="D7" s="138"/>
      <c r="E7" s="126"/>
      <c r="F7" s="17"/>
      <c r="G7" s="17"/>
      <c r="H7" s="17"/>
      <c r="I7" s="16"/>
      <c r="J7" s="107"/>
    </row>
    <row r="8" spans="1:10" ht="79.5" customHeight="1">
      <c r="A8" s="16"/>
      <c r="B8" s="182">
        <v>2</v>
      </c>
      <c r="C8" s="100" t="s">
        <v>105</v>
      </c>
      <c r="D8" s="138" t="s">
        <v>18</v>
      </c>
      <c r="E8" s="126">
        <v>71</v>
      </c>
      <c r="F8" s="17"/>
      <c r="G8" s="17">
        <v>0</v>
      </c>
      <c r="H8" s="17">
        <f>E8*G8</f>
        <v>0</v>
      </c>
      <c r="I8" s="16"/>
      <c r="J8" s="107"/>
    </row>
    <row r="9" spans="1:10" ht="11.25" customHeight="1">
      <c r="A9" s="16"/>
      <c r="B9" s="169"/>
      <c r="C9" s="100"/>
      <c r="D9" s="138"/>
      <c r="E9" s="126"/>
      <c r="F9" s="17"/>
      <c r="G9" s="17"/>
      <c r="H9" s="17"/>
      <c r="I9" s="16"/>
      <c r="J9" s="107"/>
    </row>
    <row r="10" spans="2:8" ht="12.75">
      <c r="B10" s="151"/>
      <c r="C10" s="88" t="s">
        <v>48</v>
      </c>
      <c r="D10" s="89"/>
      <c r="E10" s="149"/>
      <c r="F10" s="152"/>
      <c r="G10" s="152"/>
      <c r="H10" s="149">
        <f>SUM(H5:H9)</f>
        <v>0</v>
      </c>
    </row>
  </sheetData>
  <sheetProtection/>
  <printOptions/>
  <pageMargins left="0.1968503937007874" right="0.75" top="0.3937007874015748" bottom="0.1968503937007874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zakotnik</dc:creator>
  <cp:keywords/>
  <dc:description/>
  <cp:lastModifiedBy>Ivan</cp:lastModifiedBy>
  <cp:lastPrinted>2010-11-02T08:56:33Z</cp:lastPrinted>
  <dcterms:created xsi:type="dcterms:W3CDTF">1997-01-31T12:20:41Z</dcterms:created>
  <dcterms:modified xsi:type="dcterms:W3CDTF">2021-10-31T11:56:27Z</dcterms:modified>
  <cp:category/>
  <cp:version/>
  <cp:contentType/>
  <cp:contentStatus/>
</cp:coreProperties>
</file>